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13 財政課\!旧既設LGWANデータ 20180308移動\新財政課\公営企業関係調査等\_その他調査\R4\R5.1.11【山梨県市町村課：１27〆】公営企業に係わる経営比較分析表（令和３年度）の分析等について（依頼）\県回答\"/>
    </mc:Choice>
  </mc:AlternateContent>
  <workbookProtection workbookAlgorithmName="SHA-512" workbookHashValue="alqySUmCZsvyySSTjYKfDGXI+OIeAKs9/jmJaE0MQ7OuBFNOjAuo/mbZSx/9SG8k1RRlHxrzvllL0Jnbr3JtxA==" workbookSaltValue="H2raGGQrXuU9diNXVNRF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<sst xmlns="http://schemas.openxmlformats.org/spreadsheetml/2006/main" count="299" uniqueCount="117">
  <si>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</si>
  <si>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</si>
  <si>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</si>
  <si>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</si>
  <si>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</si>
  <si>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</si>
  <si>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</si>
  <si>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</si>
  <si>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</si>
  <si>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</si>
  <si>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</si>
  <si>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</si>
  <si>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</si>
  <si>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</si>
  <si>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</si>
  <si>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</si>
  <si>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</si>
  <si>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</si>
  <si>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</si>
  <si>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</si>
  <si>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</si>
  <si>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</si>
  <si>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</si>
  <si>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</si>
  <si>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</si>
  <si>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</si>
  <si>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</si>
  <si>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</si>
  <si>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</si>
  <si>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</si>
  <si>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</si>
  <si>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</si>
  <si>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</si>
  <si>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</si>
  <si>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</si>
  <si>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</si>
  <si>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</si>
  <si>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</si>
  <si>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</si>
  <si>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</si>
  <si>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</si>
  <si>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</si>
  <si>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</si>
  <si>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</si>
  <si>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</si>
  <si>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</si>
  <si>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</si>
  <si>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</si>
  <si>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</si>
  <si>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</si>
  <si>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</si>
  <si>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</si>
  <si>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</si>
  <si>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</si>
  <si>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</si>
  <si>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</si>
  <si>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</si>
  <si>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</si>
  <si>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</si>
  <si>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</si>
  <si>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</si>
  <si>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</si>
  <si>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</si>
  <si>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</si>
  <si>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</si>
  <si>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</si>
  <si>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</si>
  <si>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</si>
  <si>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</si>
  <si>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</si>
  <si>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</si>
  <si>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</si>
  <si>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</si>
  <si>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</si>
  <si>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</si>
  <si>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</si>
  <si>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</si>
  <si>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</si>
  <si>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</si>
  <si>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</si>
  <si>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</si>
  <si>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</si>
  <si>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</si>
  <si>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</si>
  <si>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</si>
  <si>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</si>
  <si>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</si>
  <si>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</si>
  <si>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</si>
  <si>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</si>
  <si>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</si>
  <si>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</si>
  <si>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</si>
  <si>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</si>
  <si>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</si>
  <si>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</si>
  <si>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</si>
  <si>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</si>
  <si>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</si>
  <si>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</si>
  <si>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</si>
  <si>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</si>
  <si>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</si>
  <si>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</si>
  <si>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</si>
  <si>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</si>
  <si>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</si>
  <si>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</si>
  <si>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</si>
  <si>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</si>
  <si>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</si>
  <si>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</si>
  <si>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</si>
  <si>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</si>
  <si>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管渠施設については、直ちに改築・更新が必要な時期ではないが、今後の老朽化を踏まえて、令和2年から令和4年にかけてストックマネジメントの実施方針及び計画の策定を行う。この計画を基に優先順位をつけ計画的に改築・更新を進めていく必要がある。</t>
    <rPh sb="0" eb="2">
      <t>カンキョ</t>
    </rPh>
    <rPh sb="2" eb="4">
      <t>シセツ</t>
    </rPh>
    <rPh sb="10" eb="11">
      <t>タダ</t>
    </rPh>
    <rPh sb="13" eb="15">
      <t>カイチク</t>
    </rPh>
    <rPh sb="16" eb="18">
      <t>コウシン</t>
    </rPh>
    <rPh sb="19" eb="21">
      <t>ヒツヨウ</t>
    </rPh>
    <rPh sb="22" eb="24">
      <t>ジキ</t>
    </rPh>
    <rPh sb="30" eb="32">
      <t>コンゴ</t>
    </rPh>
    <rPh sb="33" eb="36">
      <t>ロウキュウカ</t>
    </rPh>
    <rPh sb="37" eb="38">
      <t>フ</t>
    </rPh>
    <rPh sb="42" eb="44">
      <t>レイワ</t>
    </rPh>
    <rPh sb="45" eb="46">
      <t>ネン</t>
    </rPh>
    <rPh sb="48" eb="50">
      <t>レイワ</t>
    </rPh>
    <rPh sb="51" eb="52">
      <t>ネン</t>
    </rPh>
    <rPh sb="67" eb="71">
      <t>ジッシホウシン</t>
    </rPh>
    <rPh sb="71" eb="72">
      <t>オヨ</t>
    </rPh>
    <rPh sb="73" eb="75">
      <t>ケイカク</t>
    </rPh>
    <rPh sb="76" eb="78">
      <t>サクテイ</t>
    </rPh>
    <rPh sb="79" eb="80">
      <t>オコナ</t>
    </rPh>
    <rPh sb="84" eb="86">
      <t>ケイカク</t>
    </rPh>
    <rPh sb="87" eb="88">
      <t>モト</t>
    </rPh>
    <rPh sb="89" eb="93">
      <t>ユウセンジュンイ</t>
    </rPh>
    <rPh sb="96" eb="99">
      <t>ケイカクテキ</t>
    </rPh>
    <rPh sb="100" eb="102">
      <t>カイチク</t>
    </rPh>
    <rPh sb="103" eb="105">
      <t>コウシン</t>
    </rPh>
    <rPh sb="106" eb="107">
      <t>スス</t>
    </rPh>
    <rPh sb="111" eb="113">
      <t>ヒツヨウ</t>
    </rPh>
    <phoneticPr fontId="4"/>
  </si>
  <si>
    <t xml:space="preserve"> 公営企業会計に移行し、資産状況や経営状況を的確に把握することが可能となった。管渠施設などの老朽化対策については、ストックマネジメント計画に基づき優先順位をつけ計画性をもって最小投資による最大成果を目指していく。経営の健全性・効率性については、令和3年度中に料金改定を行い経営改善を進めているところである。今後についても経営戦略に基づき、引き続き経営基盤の強化と財政マネジメントの向上に取り組んでいく。
</t>
    <rPh sb="1" eb="3">
      <t>コウエイ</t>
    </rPh>
    <rPh sb="3" eb="5">
      <t>キギョウ</t>
    </rPh>
    <rPh sb="5" eb="7">
      <t>カイケイ</t>
    </rPh>
    <rPh sb="8" eb="10">
      <t>イコウ</t>
    </rPh>
    <rPh sb="12" eb="14">
      <t>シサン</t>
    </rPh>
    <rPh sb="14" eb="16">
      <t>ジョウキョウ</t>
    </rPh>
    <rPh sb="17" eb="19">
      <t>ケイエイ</t>
    </rPh>
    <rPh sb="19" eb="21">
      <t>ジョウキョウ</t>
    </rPh>
    <rPh sb="22" eb="24">
      <t>テキカク</t>
    </rPh>
    <rPh sb="25" eb="27">
      <t>ハアク</t>
    </rPh>
    <rPh sb="32" eb="34">
      <t>カノウ</t>
    </rPh>
    <rPh sb="80" eb="83">
      <t>ケイカクセイ</t>
    </rPh>
    <rPh sb="106" eb="108">
      <t>ケイエイ</t>
    </rPh>
    <rPh sb="109" eb="111">
      <t>ケンゼン</t>
    </rPh>
    <rPh sb="111" eb="112">
      <t>セイ</t>
    </rPh>
    <rPh sb="113" eb="116">
      <t>コウリツセイ</t>
    </rPh>
    <rPh sb="122" eb="124">
      <t>レイワ</t>
    </rPh>
    <rPh sb="125" eb="127">
      <t>ネンド</t>
    </rPh>
    <rPh sb="127" eb="128">
      <t>チュウ</t>
    </rPh>
    <rPh sb="129" eb="131">
      <t>リョウキン</t>
    </rPh>
    <rPh sb="131" eb="133">
      <t>カイテイ</t>
    </rPh>
    <rPh sb="134" eb="135">
      <t>オコナ</t>
    </rPh>
    <rPh sb="136" eb="138">
      <t>ケイエイ</t>
    </rPh>
    <rPh sb="138" eb="140">
      <t>カイゼン</t>
    </rPh>
    <rPh sb="141" eb="142">
      <t>スス</t>
    </rPh>
    <rPh sb="153" eb="155">
      <t>コンゴ</t>
    </rPh>
    <rPh sb="160" eb="164">
      <t>ケイエイセンリャク</t>
    </rPh>
    <rPh sb="165" eb="166">
      <t>モト</t>
    </rPh>
    <rPh sb="169" eb="170">
      <t>ヒ</t>
    </rPh>
    <rPh sb="171" eb="172">
      <t>ツヅ</t>
    </rPh>
    <rPh sb="173" eb="175">
      <t>ケイエイ</t>
    </rPh>
    <rPh sb="175" eb="177">
      <t>キバン</t>
    </rPh>
    <rPh sb="178" eb="180">
      <t>キョウカ</t>
    </rPh>
    <rPh sb="181" eb="183">
      <t>ザイセイ</t>
    </rPh>
    <rPh sb="190" eb="192">
      <t>コウジョウ</t>
    </rPh>
    <rPh sb="193" eb="194">
      <t>ト</t>
    </rPh>
    <rPh sb="195" eb="196">
      <t>ク</t>
    </rPh>
    <phoneticPr fontId="4"/>
  </si>
  <si>
    <t>公共下水道事業は令和2年度から公営企業会計に移行し会計処理を行っている。
①経常収支比率は100％を上回っており、使用料収入や一般会計からの繰入金で維持管理費や支払利息等の費用を賄えている。②累積欠損金比率は0％であり累積欠損金は生じていない。③流動比率は100％を下回っており、類似団体と比較してもかなり低い。流動負債の大部分を建設改良に充てるための企業債が占めており、使用料収入や一般会計繰入金等の原資で計画的な償還を予定している。④企業債残高対事業規模比率は類似団体と比較すると低い水準を示している。施設更新の段階を迎えておらず、投資規模の縮小が影響していると考えられる。⑤経費回収率は100％を下回っており、使用料収入のみでは汚水処理費用を賄えていないことを示している。令和3年度中に使用料の改定を行ったところであるが、下水道サービスを安定的に提供していくため、自主的な経営を目指し引き続き経費削減に努めていく。⑥汚水処理原価は類似団体と比較すると低い値である。今後も費用を抑えて行くなかで接続率の向上を図り、有収水量を増加させる必要がある。⑧水洗化率は100％に達しておらず、水質保全や使用料収入の増加につなげるためにも、更なる水洗化率の向上を目指していく必要がある。今後の整備についても費用対効果を検証し整備費用の適正化を図っていく。</t>
    <rPh sb="0" eb="2">
      <t>コウキョウ</t>
    </rPh>
    <rPh sb="2" eb="5">
      <t>ゲスイドウ</t>
    </rPh>
    <rPh sb="5" eb="7">
      <t>ジギョウ</t>
    </rPh>
    <rPh sb="8" eb="10">
      <t>レイワ</t>
    </rPh>
    <rPh sb="11" eb="13">
      <t>ネンド</t>
    </rPh>
    <rPh sb="15" eb="17">
      <t>コウエイ</t>
    </rPh>
    <rPh sb="17" eb="21">
      <t>キギョウカイケイ</t>
    </rPh>
    <rPh sb="22" eb="24">
      <t>イコウ</t>
    </rPh>
    <rPh sb="25" eb="27">
      <t>カイケイ</t>
    </rPh>
    <rPh sb="27" eb="29">
      <t>ショリ</t>
    </rPh>
    <rPh sb="30" eb="31">
      <t>オコナ</t>
    </rPh>
    <rPh sb="38" eb="40">
      <t>ケイジョウ</t>
    </rPh>
    <rPh sb="40" eb="42">
      <t>シュウシ</t>
    </rPh>
    <rPh sb="42" eb="44">
      <t>ヒリツ</t>
    </rPh>
    <rPh sb="50" eb="52">
      <t>ウワマワ</t>
    </rPh>
    <rPh sb="57" eb="60">
      <t>シヨウリョウ</t>
    </rPh>
    <rPh sb="60" eb="62">
      <t>シュウニュウ</t>
    </rPh>
    <rPh sb="63" eb="67">
      <t>イッパンカイケイ</t>
    </rPh>
    <rPh sb="70" eb="72">
      <t>クリイレ</t>
    </rPh>
    <rPh sb="72" eb="73">
      <t>キン</t>
    </rPh>
    <rPh sb="74" eb="78">
      <t>イジカンリ</t>
    </rPh>
    <rPh sb="78" eb="79">
      <t>ヒ</t>
    </rPh>
    <rPh sb="80" eb="82">
      <t>シハライ</t>
    </rPh>
    <rPh sb="82" eb="84">
      <t>リソク</t>
    </rPh>
    <rPh sb="84" eb="85">
      <t>トウ</t>
    </rPh>
    <rPh sb="86" eb="88">
      <t>ヒヨウ</t>
    </rPh>
    <rPh sb="89" eb="90">
      <t>マカナ</t>
    </rPh>
    <rPh sb="96" eb="98">
      <t>ルイセキ</t>
    </rPh>
    <rPh sb="98" eb="101">
      <t>ケッソンキン</t>
    </rPh>
    <rPh sb="101" eb="103">
      <t>ヒリツ</t>
    </rPh>
    <rPh sb="109" eb="111">
      <t>ルイセキ</t>
    </rPh>
    <rPh sb="111" eb="114">
      <t>ケッソンキン</t>
    </rPh>
    <rPh sb="115" eb="116">
      <t>ショウ</t>
    </rPh>
    <rPh sb="123" eb="125">
      <t>リュウドウ</t>
    </rPh>
    <rPh sb="125" eb="127">
      <t>ヒリツ</t>
    </rPh>
    <rPh sb="133" eb="135">
      <t>シタマワ</t>
    </rPh>
    <rPh sb="140" eb="142">
      <t>ルイジ</t>
    </rPh>
    <rPh sb="142" eb="144">
      <t>ダンタイ</t>
    </rPh>
    <rPh sb="145" eb="147">
      <t>ヒカク</t>
    </rPh>
    <rPh sb="153" eb="154">
      <t>ヒク</t>
    </rPh>
    <rPh sb="156" eb="160">
      <t>リュウドウフサイ</t>
    </rPh>
    <rPh sb="161" eb="164">
      <t>ダイブブン</t>
    </rPh>
    <rPh sb="165" eb="169">
      <t>ケンセツカイリョウ</t>
    </rPh>
    <rPh sb="170" eb="171">
      <t>ア</t>
    </rPh>
    <rPh sb="176" eb="179">
      <t>キギョウサイ</t>
    </rPh>
    <rPh sb="180" eb="181">
      <t>シ</t>
    </rPh>
    <rPh sb="186" eb="189">
      <t>シヨウリョウ</t>
    </rPh>
    <rPh sb="189" eb="191">
      <t>シュウニュウ</t>
    </rPh>
    <rPh sb="192" eb="196">
      <t>イッパンカイケイ</t>
    </rPh>
    <rPh sb="196" eb="199">
      <t>クリイレキン</t>
    </rPh>
    <rPh sb="199" eb="200">
      <t>トウ</t>
    </rPh>
    <rPh sb="201" eb="203">
      <t>ゲンシ</t>
    </rPh>
    <rPh sb="204" eb="207">
      <t>ケイカクテキ</t>
    </rPh>
    <rPh sb="208" eb="210">
      <t>ショウカン</t>
    </rPh>
    <rPh sb="211" eb="213">
      <t>ヨテイ</t>
    </rPh>
    <rPh sb="219" eb="222">
      <t>キギョウサイ</t>
    </rPh>
    <rPh sb="222" eb="224">
      <t>ザンダカ</t>
    </rPh>
    <rPh sb="224" eb="225">
      <t>タイ</t>
    </rPh>
    <rPh sb="225" eb="227">
      <t>ジギョウ</t>
    </rPh>
    <rPh sb="227" eb="229">
      <t>キボ</t>
    </rPh>
    <rPh sb="229" eb="231">
      <t>ヒリツ</t>
    </rPh>
    <rPh sb="232" eb="234">
      <t>ルイジ</t>
    </rPh>
    <rPh sb="234" eb="236">
      <t>ダンタイ</t>
    </rPh>
    <rPh sb="237" eb="239">
      <t>ヒカク</t>
    </rPh>
    <rPh sb="242" eb="243">
      <t>ヒク</t>
    </rPh>
    <rPh sb="244" eb="246">
      <t>スイジュン</t>
    </rPh>
    <rPh sb="247" eb="248">
      <t>シメ</t>
    </rPh>
    <rPh sb="253" eb="255">
      <t>シセツ</t>
    </rPh>
    <rPh sb="255" eb="257">
      <t>コウシン</t>
    </rPh>
    <rPh sb="258" eb="260">
      <t>ダンカイ</t>
    </rPh>
    <rPh sb="261" eb="262">
      <t>ムカ</t>
    </rPh>
    <rPh sb="268" eb="270">
      <t>トウシ</t>
    </rPh>
    <rPh sb="270" eb="272">
      <t>キボ</t>
    </rPh>
    <rPh sb="273" eb="275">
      <t>シュクショウ</t>
    </rPh>
    <rPh sb="276" eb="278">
      <t>エイキョウ</t>
    </rPh>
    <rPh sb="283" eb="284">
      <t>カンガ</t>
    </rPh>
    <rPh sb="290" eb="292">
      <t>ケイヒ</t>
    </rPh>
    <rPh sb="292" eb="295">
      <t>カイシュウリツ</t>
    </rPh>
    <rPh sb="301" eb="303">
      <t>シタマワ</t>
    </rPh>
    <rPh sb="308" eb="311">
      <t>シヨウリョウ</t>
    </rPh>
    <rPh sb="311" eb="313">
      <t>シュウニュウ</t>
    </rPh>
    <rPh sb="317" eb="321">
      <t>オスイショリ</t>
    </rPh>
    <rPh sb="321" eb="323">
      <t>ヒヨウ</t>
    </rPh>
    <rPh sb="324" eb="325">
      <t>マカナ</t>
    </rPh>
    <rPh sb="333" eb="334">
      <t>シメ</t>
    </rPh>
    <rPh sb="339" eb="341">
      <t>レイワ</t>
    </rPh>
    <rPh sb="342" eb="344">
      <t>ネンド</t>
    </rPh>
    <rPh sb="389" eb="391">
      <t>ケイエイ</t>
    </rPh>
    <rPh sb="392" eb="394">
      <t>メザ</t>
    </rPh>
    <rPh sb="411" eb="415">
      <t>オスイショリ</t>
    </rPh>
    <rPh sb="415" eb="417">
      <t>ゲンカ</t>
    </rPh>
    <rPh sb="418" eb="420">
      <t>ルイジ</t>
    </rPh>
    <rPh sb="420" eb="422">
      <t>ダンタイ</t>
    </rPh>
    <rPh sb="423" eb="425">
      <t>ヒカク</t>
    </rPh>
    <rPh sb="428" eb="429">
      <t>ヒク</t>
    </rPh>
    <rPh sb="430" eb="431">
      <t>アタイ</t>
    </rPh>
    <rPh sb="435" eb="437">
      <t>コンゴ</t>
    </rPh>
    <rPh sb="438" eb="440">
      <t>ヒヨウ</t>
    </rPh>
    <rPh sb="441" eb="442">
      <t>オサ</t>
    </rPh>
    <rPh sb="444" eb="445">
      <t>イ</t>
    </rPh>
    <rPh sb="449" eb="451">
      <t>セツゾク</t>
    </rPh>
    <rPh sb="451" eb="452">
      <t>リツ</t>
    </rPh>
    <rPh sb="453" eb="455">
      <t>コウジョウ</t>
    </rPh>
    <rPh sb="456" eb="457">
      <t>ハカ</t>
    </rPh>
    <rPh sb="459" eb="461">
      <t>ユウシュウ</t>
    </rPh>
    <rPh sb="461" eb="463">
      <t>スイリョウ</t>
    </rPh>
    <rPh sb="464" eb="466">
      <t>ゾウカ</t>
    </rPh>
    <rPh sb="469" eb="471">
      <t>ヒツヨウ</t>
    </rPh>
    <rPh sb="476" eb="479">
      <t>スイセンカ</t>
    </rPh>
    <rPh sb="479" eb="480">
      <t>リツ</t>
    </rPh>
    <rPh sb="486" eb="487">
      <t>タッ</t>
    </rPh>
    <rPh sb="493" eb="495">
      <t>スイシツ</t>
    </rPh>
    <rPh sb="495" eb="497">
      <t>ホゼン</t>
    </rPh>
    <rPh sb="498" eb="501">
      <t>シヨウリョウ</t>
    </rPh>
    <rPh sb="501" eb="503">
      <t>シュウニュウ</t>
    </rPh>
    <rPh sb="504" eb="506">
      <t>ゾウカ</t>
    </rPh>
    <rPh sb="516" eb="517">
      <t>サラ</t>
    </rPh>
    <rPh sb="519" eb="522">
      <t>スイセンカ</t>
    </rPh>
    <rPh sb="522" eb="523">
      <t>リツ</t>
    </rPh>
    <rPh sb="524" eb="526">
      <t>コウジョウ</t>
    </rPh>
    <rPh sb="527" eb="529">
      <t>メザ</t>
    </rPh>
    <rPh sb="533" eb="535">
      <t>ヒツヨウ</t>
    </rPh>
    <rPh sb="539" eb="541">
      <t>コンゴ</t>
    </rPh>
    <rPh sb="542" eb="544">
      <t>セイビ</t>
    </rPh>
    <rPh sb="549" eb="554">
      <t>ヒヨウタイコウカ</t>
    </rPh>
    <rPh sb="555" eb="557">
      <t>ケンショウ</t>
    </rPh>
    <rPh sb="558" eb="560">
      <t>セイビ</t>
    </rPh>
    <rPh sb="560" eb="562">
      <t>ヒヨウ</t>
    </rPh>
    <rPh sb="563" eb="566">
      <t>テキセイカ</t>
    </rPh>
    <rPh sb="567" eb="56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</si>
</sst>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4D-4BA2-963A-88E97AD23C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c:v>
                </c:pt>
              </c:numCache>
            </c:numRef>
          </c:val>
          <c:smooth val="0"/>
          <c:extLst>
            <c:ext xmlns:c16="http://schemas.microsoft.com/office/drawing/2014/chart" uri="{C3380CC4-5D6E-409C-BE32-E72D297353CC}">
              <c16:uniqueId val="{00000001-AA4D-4BA2-963A-88E97AD23C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BD-4824-A7FD-468ED8A554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55.84</c:v>
                </c:pt>
                <c:pt idx="4">
                  <c:v>55.78</c:v>
                </c:pt>
              </c:numCache>
            </c:numRef>
          </c:val>
          <c:smooth val="0"/>
          <c:extLst>
            <c:ext xmlns:c16="http://schemas.microsoft.com/office/drawing/2014/chart" uri="{C3380CC4-5D6E-409C-BE32-E72D297353CC}">
              <c16:uniqueId val="{00000001-87BD-4824-A7FD-468ED8A554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83.03</c:v>
                </c:pt>
                <c:pt idx="4">
                  <c:v>83</c:v>
                </c:pt>
              </c:numCache>
            </c:numRef>
          </c:val>
          <c:extLst>
            <c:ext xmlns:c16="http://schemas.microsoft.com/office/drawing/2014/chart" uri="{C3380CC4-5D6E-409C-BE32-E72D297353CC}">
              <c16:uniqueId val="{00000000-EA7F-4A99-AA44-90378D5B0C8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92.34</c:v>
                </c:pt>
                <c:pt idx="4">
                  <c:v>91.78</c:v>
                </c:pt>
              </c:numCache>
            </c:numRef>
          </c:val>
          <c:smooth val="0"/>
          <c:extLst>
            <c:ext xmlns:c16="http://schemas.microsoft.com/office/drawing/2014/chart" uri="{C3380CC4-5D6E-409C-BE32-E72D297353CC}">
              <c16:uniqueId val="{00000001-EA7F-4A99-AA44-90378D5B0C8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104.92</c:v>
                </c:pt>
                <c:pt idx="4">
                  <c:v>103.53</c:v>
                </c:pt>
              </c:numCache>
            </c:numRef>
          </c:val>
          <c:extLst>
            <c:ext xmlns:c16="http://schemas.microsoft.com/office/drawing/2014/chart" uri="{C3380CC4-5D6E-409C-BE32-E72D297353CC}">
              <c16:uniqueId val="{00000000-93BD-4B2E-8184-022E319284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105.41</c:v>
                </c:pt>
                <c:pt idx="4">
                  <c:v>104.64</c:v>
                </c:pt>
              </c:numCache>
            </c:numRef>
          </c:val>
          <c:smooth val="0"/>
          <c:extLst>
            <c:ext xmlns:c16="http://schemas.microsoft.com/office/drawing/2014/chart" uri="{C3380CC4-5D6E-409C-BE32-E72D297353CC}">
              <c16:uniqueId val="{00000001-93BD-4B2E-8184-022E319284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c:v>
                </c:pt>
                <c:pt idx="4">
                  <c:v>6.18</c:v>
                </c:pt>
              </c:numCache>
            </c:numRef>
          </c:val>
          <c:extLst>
            <c:ext xmlns:c16="http://schemas.microsoft.com/office/drawing/2014/chart" uri="{C3380CC4-5D6E-409C-BE32-E72D297353CC}">
              <c16:uniqueId val="{00000000-5A3B-48B7-BA6B-F3C9A121EF7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25.37</c:v>
                </c:pt>
                <c:pt idx="4">
                  <c:v>26.89</c:v>
                </c:pt>
              </c:numCache>
            </c:numRef>
          </c:val>
          <c:smooth val="0"/>
          <c:extLst>
            <c:ext xmlns:c16="http://schemas.microsoft.com/office/drawing/2014/chart" uri="{C3380CC4-5D6E-409C-BE32-E72D297353CC}">
              <c16:uniqueId val="{00000001-5A3B-48B7-BA6B-F3C9A121EF7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477-4116-95C2-90F920D8D4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0.54</c:v>
                </c:pt>
                <c:pt idx="4">
                  <c:v>0.75</c:v>
                </c:pt>
              </c:numCache>
            </c:numRef>
          </c:val>
          <c:smooth val="0"/>
          <c:extLst>
            <c:ext xmlns:c16="http://schemas.microsoft.com/office/drawing/2014/chart" uri="{C3380CC4-5D6E-409C-BE32-E72D297353CC}">
              <c16:uniqueId val="{00000001-0477-4116-95C2-90F920D8D4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D8-4838-ACED-38CD98F4E52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25.86</c:v>
                </c:pt>
                <c:pt idx="4">
                  <c:v>25.76</c:v>
                </c:pt>
              </c:numCache>
            </c:numRef>
          </c:val>
          <c:smooth val="0"/>
          <c:extLst>
            <c:ext xmlns:c16="http://schemas.microsoft.com/office/drawing/2014/chart" uri="{C3380CC4-5D6E-409C-BE32-E72D297353CC}">
              <c16:uniqueId val="{00000001-E4D8-4838-ACED-38CD98F4E52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c:v>
                </c:pt>
                <c:pt idx="4">
                  <c:v>9.1999999999999993</c:v>
                </c:pt>
              </c:numCache>
            </c:numRef>
          </c:val>
          <c:extLst>
            <c:ext xmlns:c16="http://schemas.microsoft.com/office/drawing/2014/chart" uri="{C3380CC4-5D6E-409C-BE32-E72D297353CC}">
              <c16:uniqueId val="{00000000-7852-45A7-9A0F-DA7110AFB96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58.23</c:v>
                </c:pt>
                <c:pt idx="4">
                  <c:v>65.56</c:v>
                </c:pt>
              </c:numCache>
            </c:numRef>
          </c:val>
          <c:smooth val="0"/>
          <c:extLst>
            <c:ext xmlns:c16="http://schemas.microsoft.com/office/drawing/2014/chart" uri="{C3380CC4-5D6E-409C-BE32-E72D297353CC}">
              <c16:uniqueId val="{00000001-7852-45A7-9A0F-DA7110AFB96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273.49</c:v>
                </c:pt>
                <c:pt idx="4">
                  <c:v>403.06</c:v>
                </c:pt>
              </c:numCache>
            </c:numRef>
          </c:val>
          <c:extLst>
            <c:ext xmlns:c16="http://schemas.microsoft.com/office/drawing/2014/chart" uri="{C3380CC4-5D6E-409C-BE32-E72D297353CC}">
              <c16:uniqueId val="{00000000-DBD1-405E-91D0-73FCA64DA3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812.92</c:v>
                </c:pt>
                <c:pt idx="4">
                  <c:v>765.48</c:v>
                </c:pt>
              </c:numCache>
            </c:numRef>
          </c:val>
          <c:smooth val="0"/>
          <c:extLst>
            <c:ext xmlns:c16="http://schemas.microsoft.com/office/drawing/2014/chart" uri="{C3380CC4-5D6E-409C-BE32-E72D297353CC}">
              <c16:uniqueId val="{00000001-DBD1-405E-91D0-73FCA64DA3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79.64</c:v>
                </c:pt>
                <c:pt idx="4">
                  <c:v>87.47</c:v>
                </c:pt>
              </c:numCache>
            </c:numRef>
          </c:val>
          <c:extLst>
            <c:ext xmlns:c16="http://schemas.microsoft.com/office/drawing/2014/chart" uri="{C3380CC4-5D6E-409C-BE32-E72D297353CC}">
              <c16:uniqueId val="{00000000-5DC8-4F3F-9D28-42D01760F0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85.4</c:v>
                </c:pt>
                <c:pt idx="4">
                  <c:v>87.8</c:v>
                </c:pt>
              </c:numCache>
            </c:numRef>
          </c:val>
          <c:smooth val="0"/>
          <c:extLst>
            <c:ext xmlns:c16="http://schemas.microsoft.com/office/drawing/2014/chart" uri="{C3380CC4-5D6E-409C-BE32-E72D297353CC}">
              <c16:uniqueId val="{00000001-5DC8-4F3F-9D28-42D01760F0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156.77000000000001</c:v>
                </c:pt>
                <c:pt idx="4">
                  <c:v>157.51</c:v>
                </c:pt>
              </c:numCache>
            </c:numRef>
          </c:val>
          <c:extLst>
            <c:ext xmlns:c16="http://schemas.microsoft.com/office/drawing/2014/chart" uri="{C3380CC4-5D6E-409C-BE32-E72D297353CC}">
              <c16:uniqueId val="{00000000-6619-49BA-B744-3EF858338A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188.57</c:v>
                </c:pt>
                <c:pt idx="4">
                  <c:v>187.69</c:v>
                </c:pt>
              </c:numCache>
            </c:numRef>
          </c:val>
          <c:smooth val="0"/>
          <c:extLst>
            <c:ext xmlns:c16="http://schemas.microsoft.com/office/drawing/2014/chart" uri="{C3380CC4-5D6E-409C-BE32-E72D297353CC}">
              <c16:uniqueId val="{00000001-6619-49BA-B744-3EF858338A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甲州市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30447</v>
      </c>
      <c r="AM8" s="45"/>
      <c r="AN8" s="45"/>
      <c r="AO8" s="45"/>
      <c r="AP8" s="45"/>
      <c r="AQ8" s="45"/>
      <c r="AR8" s="45"/>
      <c r="AS8" s="45"/>
      <c r="AT8" s="46">
        <f>データ!T6</f>
        <v>264.11</v>
      </c>
      <c r="AU8" s="46"/>
      <c r="AV8" s="46"/>
      <c r="AW8" s="46"/>
      <c r="AX8" s="46"/>
      <c r="AY8" s="46"/>
      <c r="AZ8" s="46"/>
      <c r="BA8" s="46"/>
      <c r="BB8" s="46">
        <f>データ!U6</f>
        <v>115.28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57.24</v>
      </c>
      <c r="J10" s="46"/>
      <c r="K10" s="46"/>
      <c r="L10" s="46"/>
      <c r="M10" s="46"/>
      <c r="N10" s="46"/>
      <c r="O10" s="46"/>
      <c r="P10" s="46">
        <f>データ!P6</f>
        <v>54.67</v>
      </c>
      <c r="Q10" s="46"/>
      <c r="R10" s="46"/>
      <c r="S10" s="46"/>
      <c r="T10" s="46"/>
      <c r="U10" s="46"/>
      <c r="V10" s="46"/>
      <c r="W10" s="46">
        <f>データ!Q6</f>
        <v>86.08</v>
      </c>
      <c r="X10" s="46"/>
      <c r="Y10" s="46"/>
      <c r="Z10" s="46"/>
      <c r="AA10" s="46"/>
      <c r="AB10" s="46"/>
      <c r="AC10" s="46"/>
      <c r="AD10" s="45">
        <f>データ!R6</f>
        <v>2712</v>
      </c>
      <c r="AE10" s="45"/>
      <c r="AF10" s="45"/>
      <c r="AG10" s="45"/>
      <c r="AH10" s="45"/>
      <c r="AI10" s="45"/>
      <c r="AJ10" s="45"/>
      <c r="AK10" s="2"/>
      <c r="AL10" s="45">
        <f>データ!V6</f>
        <v>16536</v>
      </c>
      <c r="AM10" s="45"/>
      <c r="AN10" s="45"/>
      <c r="AO10" s="45"/>
      <c r="AP10" s="45"/>
      <c r="AQ10" s="45"/>
      <c r="AR10" s="45"/>
      <c r="AS10" s="45"/>
      <c r="AT10" s="46">
        <f>データ!W6</f>
        <v>6.88</v>
      </c>
      <c r="AU10" s="46"/>
      <c r="AV10" s="46"/>
      <c r="AW10" s="46"/>
      <c r="AX10" s="46"/>
      <c r="AY10" s="46"/>
      <c r="AZ10" s="46"/>
      <c r="BA10" s="46"/>
      <c r="BB10" s="46">
        <f>データ!X6</f>
        <v>2403.4899999999998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0hli9eNrDEbXpZ1ENqS1cqYiEPBCBSIyDiUdTjjj+q9FXzh9NomlPIjbnKXn80+gVRoa7RnoUsBM5sXOQGCSQ==" saltValue="hYeYzrDL4u27vqAG5D1qc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192139</v>
      </c>
      <c r="D6" s="19">
        <f t="shared" si="3"/>
        <v>46</v>
      </c>
      <c r="E6" s="19">
        <f t="shared" si="3"/>
        <v>17</v>
      </c>
      <c r="F6" s="19">
        <f t="shared" si="3"/>
        <v>1</v>
      </c>
      <c r="G6" s="19">
        <f t="shared" si="3"/>
        <v>0</v>
      </c>
      <c r="H6" s="19" t="str">
        <f t="shared" si="3"/>
        <v>山梨県　甲州市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57.24</v>
      </c>
      <c r="P6" s="20">
        <f t="shared" si="3"/>
        <v>54.67</v>
      </c>
      <c r="Q6" s="20">
        <f t="shared" si="3"/>
        <v>86.08</v>
      </c>
      <c r="R6" s="20">
        <f t="shared" si="3"/>
        <v>2712</v>
      </c>
      <c r="S6" s="20">
        <f t="shared" si="3"/>
        <v>30447</v>
      </c>
      <c r="T6" s="20">
        <f t="shared" si="3"/>
        <v>264.11</v>
      </c>
      <c r="U6" s="20">
        <f t="shared" si="3"/>
        <v>115.28</v>
      </c>
      <c r="V6" s="20">
        <f t="shared" si="3"/>
        <v>16536</v>
      </c>
      <c r="W6" s="20">
        <f t="shared" si="3"/>
        <v>6.88</v>
      </c>
      <c r="X6" s="20">
        <f t="shared" si="3"/>
        <v>2403.4899999999998</v>
      </c>
      <c r="Y6" s="21" t="str">
        <f>IF(Y7="",NA(),Y7)</f>
        <v>-</v>
      </c>
      <c r="Z6" s="21" t="str">
        <f t="shared" ref="Z6:AH6" si="4">IF(Z7="",NA(),Z7)</f>
        <v>-</v>
      </c>
      <c r="AA6" s="21" t="str">
        <f t="shared" si="4"/>
        <v>-</v>
      </c>
      <c r="AB6" s="21">
        <f t="shared" si="4"/>
        <v>104.92</v>
      </c>
      <c r="AC6" s="21">
        <f t="shared" si="4"/>
        <v>103.53</v>
      </c>
      <c r="AD6" s="21" t="str">
        <f t="shared" si="4"/>
        <v>-</v>
      </c>
      <c r="AE6" s="21" t="str">
        <f t="shared" si="4"/>
        <v>-</v>
      </c>
      <c r="AF6" s="21" t="str">
        <f t="shared" si="4"/>
        <v>-</v>
      </c>
      <c r="AG6" s="21">
        <f t="shared" si="4"/>
        <v>105.41</v>
      </c>
      <c r="AH6" s="21">
        <f t="shared" si="4"/>
        <v>104.64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25.86</v>
      </c>
      <c r="AS6" s="21">
        <f t="shared" si="5"/>
        <v>25.76</v>
      </c>
      <c r="AT6" s="20" t="str">
        <f>IF(AT7="","",IF(AT7="-","【-】","【"&amp;SUBSTITUTE(TEXT(AT7,"#,##0.00"),"-","△")&amp;"】"))</f>
        <v>【3.09】</v>
      </c>
      <c r="AU6" s="21" t="str">
        <f>IF(AU7="",NA(),AU7)</f>
        <v>-</v>
      </c>
      <c r="AV6" s="21" t="str">
        <f t="shared" ref="AV6:BD6" si="6">IF(AV7="",NA(),AV7)</f>
        <v>-</v>
      </c>
      <c r="AW6" s="21" t="str">
        <f t="shared" si="6"/>
        <v>-</v>
      </c>
      <c r="AX6" s="21">
        <f t="shared" si="6"/>
        <v>5.7</v>
      </c>
      <c r="AY6" s="21">
        <f t="shared" si="6"/>
        <v>9.1999999999999993</v>
      </c>
      <c r="AZ6" s="21" t="str">
        <f t="shared" si="6"/>
        <v>-</v>
      </c>
      <c r="BA6" s="21" t="str">
        <f t="shared" si="6"/>
        <v>-</v>
      </c>
      <c r="BB6" s="21" t="str">
        <f t="shared" si="6"/>
        <v>-</v>
      </c>
      <c r="BC6" s="21">
        <f t="shared" si="6"/>
        <v>58.23</v>
      </c>
      <c r="BD6" s="21">
        <f t="shared" si="6"/>
        <v>65.56</v>
      </c>
      <c r="BE6" s="20" t="str">
        <f>IF(BE7="","",IF(BE7="-","【-】","【"&amp;SUBSTITUTE(TEXT(BE7,"#,##0.00"),"-","△")&amp;"】"))</f>
        <v>【71.39】</v>
      </c>
      <c r="BF6" s="21" t="str">
        <f>IF(BF7="",NA(),BF7)</f>
        <v>-</v>
      </c>
      <c r="BG6" s="21" t="str">
        <f t="shared" ref="BG6:BO6" si="7">IF(BG7="",NA(),BG7)</f>
        <v>-</v>
      </c>
      <c r="BH6" s="21" t="str">
        <f t="shared" si="7"/>
        <v>-</v>
      </c>
      <c r="BI6" s="21">
        <f t="shared" si="7"/>
        <v>273.49</v>
      </c>
      <c r="BJ6" s="21">
        <f t="shared" si="7"/>
        <v>403.06</v>
      </c>
      <c r="BK6" s="21" t="str">
        <f t="shared" si="7"/>
        <v>-</v>
      </c>
      <c r="BL6" s="21" t="str">
        <f t="shared" si="7"/>
        <v>-</v>
      </c>
      <c r="BM6" s="21" t="str">
        <f t="shared" si="7"/>
        <v>-</v>
      </c>
      <c r="BN6" s="21">
        <f t="shared" si="7"/>
        <v>812.92</v>
      </c>
      <c r="BO6" s="21">
        <f t="shared" si="7"/>
        <v>765.48</v>
      </c>
      <c r="BP6" s="20" t="str">
        <f>IF(BP7="","",IF(BP7="-","【-】","【"&amp;SUBSTITUTE(TEXT(BP7,"#,##0.00"),"-","△")&amp;"】"))</f>
        <v>【669.11】</v>
      </c>
      <c r="BQ6" s="21" t="str">
        <f>IF(BQ7="",NA(),BQ7)</f>
        <v>-</v>
      </c>
      <c r="BR6" s="21" t="str">
        <f t="shared" ref="BR6:BZ6" si="8">IF(BR7="",NA(),BR7)</f>
        <v>-</v>
      </c>
      <c r="BS6" s="21" t="str">
        <f t="shared" si="8"/>
        <v>-</v>
      </c>
      <c r="BT6" s="21">
        <f t="shared" si="8"/>
        <v>79.64</v>
      </c>
      <c r="BU6" s="21">
        <f t="shared" si="8"/>
        <v>87.47</v>
      </c>
      <c r="BV6" s="21" t="str">
        <f t="shared" si="8"/>
        <v>-</v>
      </c>
      <c r="BW6" s="21" t="str">
        <f t="shared" si="8"/>
        <v>-</v>
      </c>
      <c r="BX6" s="21" t="str">
        <f t="shared" si="8"/>
        <v>-</v>
      </c>
      <c r="BY6" s="21">
        <f t="shared" si="8"/>
        <v>85.4</v>
      </c>
      <c r="BZ6" s="21">
        <f t="shared" si="8"/>
        <v>87.8</v>
      </c>
      <c r="CA6" s="20" t="str">
        <f>IF(CA7="","",IF(CA7="-","【-】","【"&amp;SUBSTITUTE(TEXT(CA7,"#,##0.00"),"-","△")&amp;"】"))</f>
        <v>【99.73】</v>
      </c>
      <c r="CB6" s="21" t="str">
        <f>IF(CB7="",NA(),CB7)</f>
        <v>-</v>
      </c>
      <c r="CC6" s="21" t="str">
        <f t="shared" ref="CC6:CK6" si="9">IF(CC7="",NA(),CC7)</f>
        <v>-</v>
      </c>
      <c r="CD6" s="21" t="str">
        <f t="shared" si="9"/>
        <v>-</v>
      </c>
      <c r="CE6" s="21">
        <f t="shared" si="9"/>
        <v>156.77000000000001</v>
      </c>
      <c r="CF6" s="21">
        <f t="shared" si="9"/>
        <v>157.51</v>
      </c>
      <c r="CG6" s="21" t="str">
        <f t="shared" si="9"/>
        <v>-</v>
      </c>
      <c r="CH6" s="21" t="str">
        <f t="shared" si="9"/>
        <v>-</v>
      </c>
      <c r="CI6" s="21" t="str">
        <f t="shared" si="9"/>
        <v>-</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55.84</v>
      </c>
      <c r="CV6" s="21">
        <f t="shared" si="10"/>
        <v>55.78</v>
      </c>
      <c r="CW6" s="20" t="str">
        <f>IF(CW7="","",IF(CW7="-","【-】","【"&amp;SUBSTITUTE(TEXT(CW7,"#,##0.00"),"-","△")&amp;"】"))</f>
        <v>【59.99】</v>
      </c>
      <c r="CX6" s="21" t="str">
        <f>IF(CX7="",NA(),CX7)</f>
        <v>-</v>
      </c>
      <c r="CY6" s="21" t="str">
        <f t="shared" ref="CY6:DG6" si="11">IF(CY7="",NA(),CY7)</f>
        <v>-</v>
      </c>
      <c r="CZ6" s="21" t="str">
        <f t="shared" si="11"/>
        <v>-</v>
      </c>
      <c r="DA6" s="21">
        <f t="shared" si="11"/>
        <v>83.03</v>
      </c>
      <c r="DB6" s="21">
        <f t="shared" si="11"/>
        <v>83</v>
      </c>
      <c r="DC6" s="21" t="str">
        <f t="shared" si="11"/>
        <v>-</v>
      </c>
      <c r="DD6" s="21" t="str">
        <f t="shared" si="11"/>
        <v>-</v>
      </c>
      <c r="DE6" s="21" t="str">
        <f t="shared" si="11"/>
        <v>-</v>
      </c>
      <c r="DF6" s="21">
        <f t="shared" si="11"/>
        <v>92.34</v>
      </c>
      <c r="DG6" s="21">
        <f t="shared" si="11"/>
        <v>91.78</v>
      </c>
      <c r="DH6" s="20" t="str">
        <f>IF(DH7="","",IF(DH7="-","【-】","【"&amp;SUBSTITUTE(TEXT(DH7,"#,##0.00"),"-","△")&amp;"】"))</f>
        <v>【95.72】</v>
      </c>
      <c r="DI6" s="21" t="str">
        <f>IF(DI7="",NA(),DI7)</f>
        <v>-</v>
      </c>
      <c r="DJ6" s="21" t="str">
        <f t="shared" ref="DJ6:DR6" si="12">IF(DJ7="",NA(),DJ7)</f>
        <v>-</v>
      </c>
      <c r="DK6" s="21" t="str">
        <f t="shared" si="12"/>
        <v>-</v>
      </c>
      <c r="DL6" s="21">
        <f t="shared" si="12"/>
        <v>3.1</v>
      </c>
      <c r="DM6" s="21">
        <f t="shared" si="12"/>
        <v>6.18</v>
      </c>
      <c r="DN6" s="21" t="str">
        <f t="shared" si="12"/>
        <v>-</v>
      </c>
      <c r="DO6" s="21" t="str">
        <f t="shared" si="12"/>
        <v>-</v>
      </c>
      <c r="DP6" s="21" t="str">
        <f t="shared" si="12"/>
        <v>-</v>
      </c>
      <c r="DQ6" s="21">
        <f t="shared" si="12"/>
        <v>25.37</v>
      </c>
      <c r="DR6" s="21">
        <f t="shared" si="12"/>
        <v>26.89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0.54</v>
      </c>
      <c r="EC6" s="21">
        <f t="shared" si="13"/>
        <v>0.75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v>
      </c>
      <c r="EO6" s="20" t="str">
        <f>IF(EO7="","",IF(EO7="-","【-】","【"&amp;SUBSTITUTE(TEXT(EO7,"#,##0.00"),"-","△")&amp;"】"))</f>
        <v>【0.24】</v>
      </c>
    </row>
    <row r="7" spans="1:148" s="22" customFormat="1" x14ac:dyDescent="0.15">
      <c r="A7" s="14"/>
      <c r="B7" s="23">
        <v>2021</v>
      </c>
      <c r="C7" s="23">
        <v>192139</v>
      </c>
      <c r="D7" s="23">
        <v>46</v>
      </c>
      <c r="E7" s="23">
        <v>17</v>
      </c>
      <c r="F7" s="23">
        <v>1</v>
      </c>
      <c r="G7" s="23">
        <v>0</v>
      </c>
      <c r="H7" s="23" t="s">
        <v>96</v>
      </c>
      <c r="I7" s="23" t="s">
        <v>97</v>
      </c>
      <c r="J7" s="23" t="s">
        <v>98</v>
      </c>
      <c r="K7" s="23" t="s">
        <v>99</v>
      </c>
      <c r="L7" s="23" t="s">
        <v>100</v>
      </c>
      <c r="M7" s="23" t="s">
        <v>101</v>
      </c>
      <c r="N7" s="24" t="s">
        <v>102</v>
      </c>
      <c r="O7" s="24">
        <v>57.24</v>
      </c>
      <c r="P7" s="24">
        <v>54.67</v>
      </c>
      <c r="Q7" s="24">
        <v>86.08</v>
      </c>
      <c r="R7" s="24">
        <v>2712</v>
      </c>
      <c r="S7" s="24">
        <v>30447</v>
      </c>
      <c r="T7" s="24">
        <v>264.11</v>
      </c>
      <c r="U7" s="24">
        <v>115.28</v>
      </c>
      <c r="V7" s="24">
        <v>16536</v>
      </c>
      <c r="W7" s="24">
        <v>6.88</v>
      </c>
      <c r="X7" s="24">
        <v>2403.4899999999998</v>
      </c>
      <c r="Y7" s="24" t="s">
        <v>102</v>
      </c>
      <c r="Z7" s="24" t="s">
        <v>102</v>
      </c>
      <c r="AA7" s="24" t="s">
        <v>102</v>
      </c>
      <c r="AB7" s="24">
        <v>104.92</v>
      </c>
      <c r="AC7" s="24">
        <v>103.53</v>
      </c>
      <c r="AD7" s="24" t="s">
        <v>102</v>
      </c>
      <c r="AE7" s="24" t="s">
        <v>102</v>
      </c>
      <c r="AF7" s="24" t="s">
        <v>102</v>
      </c>
      <c r="AG7" s="24">
        <v>105.41</v>
      </c>
      <c r="AH7" s="24">
        <v>104.64</v>
      </c>
      <c r="AI7" s="24">
        <v>107.02</v>
      </c>
      <c r="AJ7" s="24" t="s">
        <v>102</v>
      </c>
      <c r="AK7" s="24" t="s">
        <v>102</v>
      </c>
      <c r="AL7" s="24" t="s">
        <v>102</v>
      </c>
      <c r="AM7" s="24">
        <v>0</v>
      </c>
      <c r="AN7" s="24">
        <v>0</v>
      </c>
      <c r="AO7" s="24" t="s">
        <v>102</v>
      </c>
      <c r="AP7" s="24" t="s">
        <v>102</v>
      </c>
      <c r="AQ7" s="24" t="s">
        <v>102</v>
      </c>
      <c r="AR7" s="24">
        <v>25.86</v>
      </c>
      <c r="AS7" s="24">
        <v>25.76</v>
      </c>
      <c r="AT7" s="24">
        <v>3.09</v>
      </c>
      <c r="AU7" s="24" t="s">
        <v>102</v>
      </c>
      <c r="AV7" s="24" t="s">
        <v>102</v>
      </c>
      <c r="AW7" s="24" t="s">
        <v>102</v>
      </c>
      <c r="AX7" s="24">
        <v>5.7</v>
      </c>
      <c r="AY7" s="24">
        <v>9.1999999999999993</v>
      </c>
      <c r="AZ7" s="24" t="s">
        <v>102</v>
      </c>
      <c r="BA7" s="24" t="s">
        <v>102</v>
      </c>
      <c r="BB7" s="24" t="s">
        <v>102</v>
      </c>
      <c r="BC7" s="24">
        <v>58.23</v>
      </c>
      <c r="BD7" s="24">
        <v>65.56</v>
      </c>
      <c r="BE7" s="24">
        <v>71.39</v>
      </c>
      <c r="BF7" s="24" t="s">
        <v>102</v>
      </c>
      <c r="BG7" s="24" t="s">
        <v>102</v>
      </c>
      <c r="BH7" s="24" t="s">
        <v>102</v>
      </c>
      <c r="BI7" s="24">
        <v>273.49</v>
      </c>
      <c r="BJ7" s="24">
        <v>403.06</v>
      </c>
      <c r="BK7" s="24" t="s">
        <v>102</v>
      </c>
      <c r="BL7" s="24" t="s">
        <v>102</v>
      </c>
      <c r="BM7" s="24" t="s">
        <v>102</v>
      </c>
      <c r="BN7" s="24">
        <v>812.92</v>
      </c>
      <c r="BO7" s="24">
        <v>765.48</v>
      </c>
      <c r="BP7" s="24">
        <v>669.11</v>
      </c>
      <c r="BQ7" s="24" t="s">
        <v>102</v>
      </c>
      <c r="BR7" s="24" t="s">
        <v>102</v>
      </c>
      <c r="BS7" s="24" t="s">
        <v>102</v>
      </c>
      <c r="BT7" s="24">
        <v>79.64</v>
      </c>
      <c r="BU7" s="24">
        <v>87.47</v>
      </c>
      <c r="BV7" s="24" t="s">
        <v>102</v>
      </c>
      <c r="BW7" s="24" t="s">
        <v>102</v>
      </c>
      <c r="BX7" s="24" t="s">
        <v>102</v>
      </c>
      <c r="BY7" s="24">
        <v>85.4</v>
      </c>
      <c r="BZ7" s="24">
        <v>87.8</v>
      </c>
      <c r="CA7" s="24">
        <v>99.73</v>
      </c>
      <c r="CB7" s="24" t="s">
        <v>102</v>
      </c>
      <c r="CC7" s="24" t="s">
        <v>102</v>
      </c>
      <c r="CD7" s="24" t="s">
        <v>102</v>
      </c>
      <c r="CE7" s="24">
        <v>156.77000000000001</v>
      </c>
      <c r="CF7" s="24">
        <v>157.51</v>
      </c>
      <c r="CG7" s="24" t="s">
        <v>102</v>
      </c>
      <c r="CH7" s="24" t="s">
        <v>102</v>
      </c>
      <c r="CI7" s="24" t="s">
        <v>102</v>
      </c>
      <c r="CJ7" s="24">
        <v>188.57</v>
      </c>
      <c r="CK7" s="24">
        <v>187.69</v>
      </c>
      <c r="CL7" s="24">
        <v>134.97999999999999</v>
      </c>
      <c r="CM7" s="24" t="s">
        <v>102</v>
      </c>
      <c r="CN7" s="24" t="s">
        <v>102</v>
      </c>
      <c r="CO7" s="24" t="s">
        <v>102</v>
      </c>
      <c r="CP7" s="24" t="s">
        <v>102</v>
      </c>
      <c r="CQ7" s="24" t="s">
        <v>102</v>
      </c>
      <c r="CR7" s="24" t="s">
        <v>102</v>
      </c>
      <c r="CS7" s="24" t="s">
        <v>102</v>
      </c>
      <c r="CT7" s="24" t="s">
        <v>102</v>
      </c>
      <c r="CU7" s="24">
        <v>55.84</v>
      </c>
      <c r="CV7" s="24">
        <v>55.78</v>
      </c>
      <c r="CW7" s="24">
        <v>59.99</v>
      </c>
      <c r="CX7" s="24" t="s">
        <v>102</v>
      </c>
      <c r="CY7" s="24" t="s">
        <v>102</v>
      </c>
      <c r="CZ7" s="24" t="s">
        <v>102</v>
      </c>
      <c r="DA7" s="24">
        <v>83.03</v>
      </c>
      <c r="DB7" s="24">
        <v>83</v>
      </c>
      <c r="DC7" s="24" t="s">
        <v>102</v>
      </c>
      <c r="DD7" s="24" t="s">
        <v>102</v>
      </c>
      <c r="DE7" s="24" t="s">
        <v>102</v>
      </c>
      <c r="DF7" s="24">
        <v>92.34</v>
      </c>
      <c r="DG7" s="24">
        <v>91.78</v>
      </c>
      <c r="DH7" s="24">
        <v>95.72</v>
      </c>
      <c r="DI7" s="24" t="s">
        <v>102</v>
      </c>
      <c r="DJ7" s="24" t="s">
        <v>102</v>
      </c>
      <c r="DK7" s="24" t="s">
        <v>102</v>
      </c>
      <c r="DL7" s="24">
        <v>3.1</v>
      </c>
      <c r="DM7" s="24">
        <v>6.18</v>
      </c>
      <c r="DN7" s="24" t="s">
        <v>102</v>
      </c>
      <c r="DO7" s="24" t="s">
        <v>102</v>
      </c>
      <c r="DP7" s="24" t="s">
        <v>102</v>
      </c>
      <c r="DQ7" s="24">
        <v>25.37</v>
      </c>
      <c r="DR7" s="24">
        <v>26.89</v>
      </c>
      <c r="DS7" s="24">
        <v>38.17</v>
      </c>
      <c r="DT7" s="24" t="s">
        <v>102</v>
      </c>
      <c r="DU7" s="24" t="s">
        <v>102</v>
      </c>
      <c r="DV7" s="24" t="s">
        <v>102</v>
      </c>
      <c r="DW7" s="24">
        <v>0</v>
      </c>
      <c r="DX7" s="24">
        <v>0</v>
      </c>
      <c r="DY7" s="24" t="s">
        <v>102</v>
      </c>
      <c r="DZ7" s="24" t="s">
        <v>102</v>
      </c>
      <c r="EA7" s="24" t="s">
        <v>102</v>
      </c>
      <c r="EB7" s="24">
        <v>0.54</v>
      </c>
      <c r="EC7" s="24">
        <v>0.75</v>
      </c>
      <c r="ED7" s="24">
        <v>6.54</v>
      </c>
      <c r="EE7" s="24" t="s">
        <v>102</v>
      </c>
      <c r="EF7" s="24" t="s">
        <v>102</v>
      </c>
      <c r="EG7" s="24" t="s">
        <v>102</v>
      </c>
      <c r="EH7" s="24">
        <v>0</v>
      </c>
      <c r="EI7" s="24">
        <v>0</v>
      </c>
      <c r="EJ7" s="24" t="s">
        <v>102</v>
      </c>
      <c r="EK7" s="24" t="s">
        <v>102</v>
      </c>
      <c r="EL7" s="24" t="s">
        <v>102</v>
      </c>
      <c r="EM7" s="24">
        <v>0.09</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2023-01-26T05:11:38Z</cp:lastPrinted>
  <dcterms:created xsi:type="dcterms:W3CDTF">2023-01-12T23:30:24Z</dcterms:created>
  <dcterms:modified xsi:type="dcterms:W3CDTF">2023-01-26T05:11:41Z</dcterms:modified>
  <cp:category/>
</cp:coreProperties>
</file>