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LkXH9aQT5gzsLpBqrzGZ+poNQ7YFMExD867qukMimhUCKffdIzL5k/5gNY6qDt9OhcAQV9S/qD9Rs60rg9Mug==" workbookSaltValue="i8SQ6qh5Z8kwP7SvtqlHh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<sst xmlns="http://schemas.openxmlformats.org/spreadsheetml/2006/main" count="240" uniqueCount="124">
  <si>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</si>
  <si>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</si>
  <si>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</si>
  <si>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</si>
  <si>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</si>
  <si>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</si>
  <si>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</si>
  <si>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</si>
  <si>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</si>
  <si>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</si>
  <si>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</si>
  <si>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</si>
  <si>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</si>
  <si>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</si>
  <si>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</si>
  <si>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</si>
  <si>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</si>
  <si>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</si>
  <si>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</si>
  <si>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</si>
  <si>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</si>
  <si>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</si>
  <si>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</si>
  <si>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</si>
  <si>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</si>
  <si>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</si>
  <si>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</si>
  <si>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</si>
  <si>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</si>
  <si>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</si>
  <si>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</si>
  <si>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</si>
  <si>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</si>
  <si>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</si>
  <si>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</si>
  <si>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</si>
  <si>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</si>
  <si>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</si>
  <si>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</si>
  <si>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</si>
  <si>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</si>
  <si>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</si>
  <si>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</si>
  <si>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</si>
  <si>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</si>
  <si>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</si>
  <si>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</si>
  <si>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</si>
  <si>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</si>
  <si>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</si>
  <si>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</si>
  <si>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</si>
  <si>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</si>
  <si>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</si>
  <si>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</si>
  <si>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</si>
  <si>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</si>
  <si>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</si>
  <si>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</si>
  <si>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</si>
  <si>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</si>
  <si>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</si>
  <si>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</si>
  <si>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</si>
  <si>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</si>
  <si>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</si>
  <si>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</si>
  <si>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</si>
  <si>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</si>
  <si>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</si>
  <si>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</si>
  <si>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</si>
  <si>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</si>
  <si>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</si>
  <si>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</si>
  <si>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</si>
  <si>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</si>
  <si>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</si>
  <si>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</si>
  <si>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</si>
  <si>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</si>
  <si>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</si>
  <si>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</si>
  <si>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</si>
  <si>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</si>
  <si>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</si>
  <si>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</si>
  <si>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</si>
  <si>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</si>
  <si>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</si>
  <si>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</si>
  <si>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</si>
  <si>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</si>
  <si>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</si>
  <si>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</si>
  <si>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</si>
  <si>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</si>
  <si>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</si>
  <si>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</si>
  <si>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</si>
  <si>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</si>
  <si>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</si>
  <si>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</si>
  <si>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</si>
  <si>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</si>
  <si>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</si>
  <si>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</si>
  <si>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</si>
  <si>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</si>
  <si>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</si>
  <si>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</si>
  <si>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</si>
  <si>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</si>
  <si>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</si>
  <si>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</si>
  <si>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</si>
  <si>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</si>
  <si>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</si>
  <si>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</si>
  <si>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</si>
  <si>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</si>
  <si>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・各戸訪問等による普及啓発の強化を図ることで接続率向上・料金収入増加に努める。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phoneticPr fontId="4"/>
  </si>
  <si>
    <t xml:space="preserve">・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また、収益的収支比率が年々減少傾向にあるのは、企業債の償還金が増加傾向であるのに対し、料金収入が伸びないことが要因である。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・経費回収率が低い（汚水処理原価が高い）のは、供用開始後間もないために接続率が低く使用料収入（有収水量）が少ないことが要因である。
・水洗化率（接続率）は類似団体平均値を上回ってはいるが、公共用水域の水質保全や料金収入増を図るため水洗化率向上の取組が必要である。
</t>
    <rPh sb="47" eb="49">
      <t>ジュウスウ</t>
    </rPh>
    <rPh sb="130" eb="132">
      <t>ネンネン</t>
    </rPh>
    <rPh sb="152" eb="154">
      <t>ケイコウ</t>
    </rPh>
    <phoneticPr fontId="4"/>
  </si>
  <si>
    <t>・本市の公共下水道は、平成16年供用開始のため管渠施設は比較的新しいが、マンホールポンプ施設が法定耐用年数の１５年を迎え、計画的な更新が必要である。</t>
    <rPh sb="44" eb="46">
      <t>シセツ</t>
    </rPh>
    <rPh sb="47" eb="49">
      <t>ホウテイ</t>
    </rPh>
    <rPh sb="49" eb="51">
      <t>タイヨウ</t>
    </rPh>
    <rPh sb="51" eb="53">
      <t>ネンスウ</t>
    </rPh>
    <rPh sb="56" eb="57">
      <t>ネン</t>
    </rPh>
    <rPh sb="58" eb="59">
      <t>ムカ</t>
    </rPh>
    <rPh sb="61" eb="64">
      <t>ケイカクテキ</t>
    </rPh>
    <rPh sb="65" eb="67">
      <t>コウシン</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</si>
</sst>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0.19</c:v>
                </c:pt>
                <c:pt idx="4" formatCode="#,##0.00;&quot;△&quot;#,##0.00;&quot;-&quot;">
                  <c:v>0.22</c:v>
                </c:pt>
              </c:numCache>
            </c:numRef>
          </c:val>
          <c:extLst xmlns:c16r2="http://schemas.microsoft.com/office/drawing/2015/06/chart">
            <c:ext xmlns:c16="http://schemas.microsoft.com/office/drawing/2014/chart" uri="{C3380CC4-5D6E-409C-BE32-E72D297353CC}">
              <c16:uniqueId val="{00000000-F47D-4A40-B7AC-31C8368C4F8A}"/>
            </c:ext>
          </c:extLst>
        </c:ser>
        <c:dLbls>
          <c:showLegendKey val="0"/>
          <c:showVal val="0"/>
          <c:showCatName val="0"/>
          <c:showSerName val="0"/>
          <c:showPercent val="0"/>
          <c:showBubbleSize val="0"/>
        </c:dLbls>
        <c:gapWidth val="150"/>
        <c:axId val="58800768"/>
        <c:axId val="588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F47D-4A40-B7AC-31C8368C4F8A}"/>
            </c:ext>
          </c:extLst>
        </c:ser>
        <c:dLbls>
          <c:showLegendKey val="0"/>
          <c:showVal val="0"/>
          <c:showCatName val="0"/>
          <c:showSerName val="0"/>
          <c:showPercent val="0"/>
          <c:showBubbleSize val="0"/>
        </c:dLbls>
        <c:marker val="1"/>
        <c:smooth val="0"/>
        <c:axId val="58800768"/>
        <c:axId val="58811136"/>
      </c:lineChart>
      <c:dateAx>
        <c:axId val="58800768"/>
        <c:scaling>
          <c:orientation val="minMax"/>
        </c:scaling>
        <c:delete val="1"/>
        <c:axPos val="b"/>
        <c:numFmt formatCode="ge" sourceLinked="1"/>
        <c:majorTickMark val="none"/>
        <c:minorTickMark val="none"/>
        <c:tickLblPos val="none"/>
        <c:crossAx val="58811136"/>
        <c:crosses val="autoZero"/>
        <c:auto val="1"/>
        <c:lblOffset val="100"/>
        <c:baseTimeUnit val="years"/>
      </c:dateAx>
      <c:valAx>
        <c:axId val="588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39.49</c:v>
                </c:pt>
                <c:pt idx="1">
                  <c:v>39.89</c:v>
                </c:pt>
                <c:pt idx="2">
                  <c:v>40.729999999999997</c:v>
                </c:pt>
                <c:pt idx="3">
                  <c:v>42.1</c:v>
                </c:pt>
                <c:pt idx="4">
                  <c:v>42.35</c:v>
                </c:pt>
              </c:numCache>
            </c:numRef>
          </c:val>
          <c:extLst xmlns:c16r2="http://schemas.microsoft.com/office/drawing/2015/06/chart">
            <c:ext xmlns:c16="http://schemas.microsoft.com/office/drawing/2014/chart" uri="{C3380CC4-5D6E-409C-BE32-E72D297353CC}">
              <c16:uniqueId val="{00000000-F2B3-4740-96E1-5AA6E0132B2A}"/>
            </c:ext>
          </c:extLst>
        </c:ser>
        <c:dLbls>
          <c:showLegendKey val="0"/>
          <c:showVal val="0"/>
          <c:showCatName val="0"/>
          <c:showSerName val="0"/>
          <c:showPercent val="0"/>
          <c:showBubbleSize val="0"/>
        </c:dLbls>
        <c:gapWidth val="150"/>
        <c:axId val="59099776"/>
        <c:axId val="591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F2B3-4740-96E1-5AA6E0132B2A}"/>
            </c:ext>
          </c:extLst>
        </c:ser>
        <c:dLbls>
          <c:showLegendKey val="0"/>
          <c:showVal val="0"/>
          <c:showCatName val="0"/>
          <c:showSerName val="0"/>
          <c:showPercent val="0"/>
          <c:showBubbleSize val="0"/>
        </c:dLbls>
        <c:marker val="1"/>
        <c:smooth val="0"/>
        <c:axId val="59099776"/>
        <c:axId val="59106048"/>
      </c:lineChart>
      <c:dateAx>
        <c:axId val="59099776"/>
        <c:scaling>
          <c:orientation val="minMax"/>
        </c:scaling>
        <c:delete val="1"/>
        <c:axPos val="b"/>
        <c:numFmt formatCode="ge" sourceLinked="1"/>
        <c:majorTickMark val="none"/>
        <c:minorTickMark val="none"/>
        <c:tickLblPos val="none"/>
        <c:crossAx val="59106048"/>
        <c:crosses val="autoZero"/>
        <c:auto val="1"/>
        <c:lblOffset val="100"/>
        <c:baseTimeUnit val="years"/>
      </c:dateAx>
      <c:valAx>
        <c:axId val="591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69.680000000000007</c:v>
                </c:pt>
                <c:pt idx="1">
                  <c:v>70.459999999999994</c:v>
                </c:pt>
                <c:pt idx="2">
                  <c:v>71.34</c:v>
                </c:pt>
                <c:pt idx="3">
                  <c:v>69.72</c:v>
                </c:pt>
                <c:pt idx="4">
                  <c:v>70.72</c:v>
                </c:pt>
              </c:numCache>
            </c:numRef>
          </c:val>
          <c:extLst xmlns:c16r2="http://schemas.microsoft.com/office/drawing/2015/06/chart">
            <c:ext xmlns:c16="http://schemas.microsoft.com/office/drawing/2014/chart" uri="{C3380CC4-5D6E-409C-BE32-E72D297353CC}">
              <c16:uniqueId val="{00000000-2D08-4AD3-A0A0-08BD9E690B45}"/>
            </c:ext>
          </c:extLst>
        </c:ser>
        <c:dLbls>
          <c:showLegendKey val="0"/>
          <c:showVal val="0"/>
          <c:showCatName val="0"/>
          <c:showSerName val="0"/>
          <c:showPercent val="0"/>
          <c:showBubbleSize val="0"/>
        </c:dLbls>
        <c:gapWidth val="150"/>
        <c:axId val="59223040"/>
        <c:axId val="592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2D08-4AD3-A0A0-08BD9E690B45}"/>
            </c:ext>
          </c:extLst>
        </c:ser>
        <c:dLbls>
          <c:showLegendKey val="0"/>
          <c:showVal val="0"/>
          <c:showCatName val="0"/>
          <c:showSerName val="0"/>
          <c:showPercent val="0"/>
          <c:showBubbleSize val="0"/>
        </c:dLbls>
        <c:marker val="1"/>
        <c:smooth val="0"/>
        <c:axId val="59223040"/>
        <c:axId val="59229312"/>
      </c:lineChart>
      <c:dateAx>
        <c:axId val="59223040"/>
        <c:scaling>
          <c:orientation val="minMax"/>
        </c:scaling>
        <c:delete val="1"/>
        <c:axPos val="b"/>
        <c:numFmt formatCode="ge" sourceLinked="1"/>
        <c:majorTickMark val="none"/>
        <c:minorTickMark val="none"/>
        <c:tickLblPos val="none"/>
        <c:crossAx val="59229312"/>
        <c:crosses val="autoZero"/>
        <c:auto val="1"/>
        <c:lblOffset val="100"/>
        <c:baseTimeUnit val="years"/>
      </c:dateAx>
      <c:valAx>
        <c:axId val="592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37.630000000000003</c:v>
                </c:pt>
                <c:pt idx="1">
                  <c:v>37.58</c:v>
                </c:pt>
                <c:pt idx="2">
                  <c:v>35.229999999999997</c:v>
                </c:pt>
                <c:pt idx="3">
                  <c:v>32.51</c:v>
                </c:pt>
                <c:pt idx="4">
                  <c:v>31.17</c:v>
                </c:pt>
              </c:numCache>
            </c:numRef>
          </c:val>
          <c:extLst xmlns:c16r2="http://schemas.microsoft.com/office/drawing/2015/06/chart">
            <c:ext xmlns:c16="http://schemas.microsoft.com/office/drawing/2014/chart" uri="{C3380CC4-5D6E-409C-BE32-E72D297353CC}">
              <c16:uniqueId val="{00000000-8844-45F3-B593-CFCB51FB9736}"/>
            </c:ext>
          </c:extLst>
        </c:ser>
        <c:dLbls>
          <c:showLegendKey val="0"/>
          <c:showVal val="0"/>
          <c:showCatName val="0"/>
          <c:showSerName val="0"/>
          <c:showPercent val="0"/>
          <c:showBubbleSize val="0"/>
        </c:dLbls>
        <c:gapWidth val="150"/>
        <c:axId val="58838016"/>
        <c:axId val="588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44-45F3-B593-CFCB51FB9736}"/>
            </c:ext>
          </c:extLst>
        </c:ser>
        <c:dLbls>
          <c:showLegendKey val="0"/>
          <c:showVal val="0"/>
          <c:showCatName val="0"/>
          <c:showSerName val="0"/>
          <c:showPercent val="0"/>
          <c:showBubbleSize val="0"/>
        </c:dLbls>
        <c:marker val="1"/>
        <c:smooth val="0"/>
        <c:axId val="58838016"/>
        <c:axId val="58840192"/>
      </c:lineChart>
      <c:dateAx>
        <c:axId val="58838016"/>
        <c:scaling>
          <c:orientation val="minMax"/>
        </c:scaling>
        <c:delete val="1"/>
        <c:axPos val="b"/>
        <c:numFmt formatCode="ge" sourceLinked="1"/>
        <c:majorTickMark val="none"/>
        <c:minorTickMark val="none"/>
        <c:tickLblPos val="none"/>
        <c:crossAx val="58840192"/>
        <c:crosses val="autoZero"/>
        <c:auto val="1"/>
        <c:lblOffset val="100"/>
        <c:baseTimeUnit val="years"/>
      </c:dateAx>
      <c:valAx>
        <c:axId val="58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0A-47E9-9F18-0B39861FBFA5}"/>
            </c:ext>
          </c:extLst>
        </c:ser>
        <c:dLbls>
          <c:showLegendKey val="0"/>
          <c:showVal val="0"/>
          <c:showCatName val="0"/>
          <c:showSerName val="0"/>
          <c:showPercent val="0"/>
          <c:showBubbleSize val="0"/>
        </c:dLbls>
        <c:gapWidth val="150"/>
        <c:axId val="58678656"/>
        <c:axId val="58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0A-47E9-9F18-0B39861FBFA5}"/>
            </c:ext>
          </c:extLst>
        </c:ser>
        <c:dLbls>
          <c:showLegendKey val="0"/>
          <c:showVal val="0"/>
          <c:showCatName val="0"/>
          <c:showSerName val="0"/>
          <c:showPercent val="0"/>
          <c:showBubbleSize val="0"/>
        </c:dLbls>
        <c:marker val="1"/>
        <c:smooth val="0"/>
        <c:axId val="58678656"/>
        <c:axId val="58697216"/>
      </c:lineChart>
      <c:dateAx>
        <c:axId val="58678656"/>
        <c:scaling>
          <c:orientation val="minMax"/>
        </c:scaling>
        <c:delete val="1"/>
        <c:axPos val="b"/>
        <c:numFmt formatCode="ge" sourceLinked="1"/>
        <c:majorTickMark val="none"/>
        <c:minorTickMark val="none"/>
        <c:tickLblPos val="none"/>
        <c:crossAx val="58697216"/>
        <c:crosses val="autoZero"/>
        <c:auto val="1"/>
        <c:lblOffset val="100"/>
        <c:baseTimeUnit val="years"/>
      </c:dateAx>
      <c:valAx>
        <c:axId val="58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2E-44B1-BB8F-2C0DB9A493F7}"/>
            </c:ext>
          </c:extLst>
        </c:ser>
        <c:dLbls>
          <c:showLegendKey val="0"/>
          <c:showVal val="0"/>
          <c:showCatName val="0"/>
          <c:showSerName val="0"/>
          <c:showPercent val="0"/>
          <c:showBubbleSize val="0"/>
        </c:dLbls>
        <c:gapWidth val="150"/>
        <c:axId val="59138048"/>
        <c:axId val="591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2E-44B1-BB8F-2C0DB9A493F7}"/>
            </c:ext>
          </c:extLst>
        </c:ser>
        <c:dLbls>
          <c:showLegendKey val="0"/>
          <c:showVal val="0"/>
          <c:showCatName val="0"/>
          <c:showSerName val="0"/>
          <c:showPercent val="0"/>
          <c:showBubbleSize val="0"/>
        </c:dLbls>
        <c:marker val="1"/>
        <c:smooth val="0"/>
        <c:axId val="59138048"/>
        <c:axId val="59139968"/>
      </c:lineChart>
      <c:dateAx>
        <c:axId val="59138048"/>
        <c:scaling>
          <c:orientation val="minMax"/>
        </c:scaling>
        <c:delete val="1"/>
        <c:axPos val="b"/>
        <c:numFmt formatCode="ge" sourceLinked="1"/>
        <c:majorTickMark val="none"/>
        <c:minorTickMark val="none"/>
        <c:tickLblPos val="none"/>
        <c:crossAx val="59139968"/>
        <c:crosses val="autoZero"/>
        <c:auto val="1"/>
        <c:lblOffset val="100"/>
        <c:baseTimeUnit val="years"/>
      </c:dateAx>
      <c:valAx>
        <c:axId val="591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BE-47CA-838B-61EEFF9CF635}"/>
            </c:ext>
          </c:extLst>
        </c:ser>
        <c:dLbls>
          <c:showLegendKey val="0"/>
          <c:showVal val="0"/>
          <c:showCatName val="0"/>
          <c:showSerName val="0"/>
          <c:showPercent val="0"/>
          <c:showBubbleSize val="0"/>
        </c:dLbls>
        <c:gapWidth val="150"/>
        <c:axId val="58854016"/>
        <c:axId val="58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BE-47CA-838B-61EEFF9CF635}"/>
            </c:ext>
          </c:extLst>
        </c:ser>
        <c:dLbls>
          <c:showLegendKey val="0"/>
          <c:showVal val="0"/>
          <c:showCatName val="0"/>
          <c:showSerName val="0"/>
          <c:showPercent val="0"/>
          <c:showBubbleSize val="0"/>
        </c:dLbls>
        <c:marker val="1"/>
        <c:smooth val="0"/>
        <c:axId val="58854016"/>
        <c:axId val="58860288"/>
      </c:lineChart>
      <c:dateAx>
        <c:axId val="58854016"/>
        <c:scaling>
          <c:orientation val="minMax"/>
        </c:scaling>
        <c:delete val="1"/>
        <c:axPos val="b"/>
        <c:numFmt formatCode="ge" sourceLinked="1"/>
        <c:majorTickMark val="none"/>
        <c:minorTickMark val="none"/>
        <c:tickLblPos val="none"/>
        <c:crossAx val="58860288"/>
        <c:crosses val="autoZero"/>
        <c:auto val="1"/>
        <c:lblOffset val="100"/>
        <c:baseTimeUnit val="years"/>
      </c:dateAx>
      <c:valAx>
        <c:axId val="58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42-451A-9498-8DAEFA7DABEE}"/>
            </c:ext>
          </c:extLst>
        </c:ser>
        <c:dLbls>
          <c:showLegendKey val="0"/>
          <c:showVal val="0"/>
          <c:showCatName val="0"/>
          <c:showSerName val="0"/>
          <c:showPercent val="0"/>
          <c:showBubbleSize val="0"/>
        </c:dLbls>
        <c:gapWidth val="150"/>
        <c:axId val="58887168"/>
        <c:axId val="588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42-451A-9498-8DAEFA7DABEE}"/>
            </c:ext>
          </c:extLst>
        </c:ser>
        <c:dLbls>
          <c:showLegendKey val="0"/>
          <c:showVal val="0"/>
          <c:showCatName val="0"/>
          <c:showSerName val="0"/>
          <c:showPercent val="0"/>
          <c:showBubbleSize val="0"/>
        </c:dLbls>
        <c:marker val="1"/>
        <c:smooth val="0"/>
        <c:axId val="58887168"/>
        <c:axId val="58889344"/>
      </c:lineChart>
      <c:dateAx>
        <c:axId val="58887168"/>
        <c:scaling>
          <c:orientation val="minMax"/>
        </c:scaling>
        <c:delete val="1"/>
        <c:axPos val="b"/>
        <c:numFmt formatCode="ge" sourceLinked="1"/>
        <c:majorTickMark val="none"/>
        <c:minorTickMark val="none"/>
        <c:tickLblPos val="none"/>
        <c:crossAx val="58889344"/>
        <c:crosses val="autoZero"/>
        <c:auto val="1"/>
        <c:lblOffset val="100"/>
        <c:baseTimeUnit val="years"/>
      </c:dateAx>
      <c:valAx>
        <c:axId val="588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6722.19</c:v>
                </c:pt>
                <c:pt idx="1">
                  <c:v>6008.48</c:v>
                </c:pt>
                <c:pt idx="2">
                  <c:v>5726.34</c:v>
                </c:pt>
                <c:pt idx="3">
                  <c:v>5209.92</c:v>
                </c:pt>
                <c:pt idx="4">
                  <c:v>4841.1099999999997</c:v>
                </c:pt>
              </c:numCache>
            </c:numRef>
          </c:val>
          <c:extLst xmlns:c16r2="http://schemas.microsoft.com/office/drawing/2015/06/chart">
            <c:ext xmlns:c16="http://schemas.microsoft.com/office/drawing/2014/chart" uri="{C3380CC4-5D6E-409C-BE32-E72D297353CC}">
              <c16:uniqueId val="{00000000-2082-4AAB-80BA-4DC177B5DE6F}"/>
            </c:ext>
          </c:extLst>
        </c:ser>
        <c:dLbls>
          <c:showLegendKey val="0"/>
          <c:showVal val="0"/>
          <c:showCatName val="0"/>
          <c:showSerName val="0"/>
          <c:showPercent val="0"/>
          <c:showBubbleSize val="0"/>
        </c:dLbls>
        <c:gapWidth val="150"/>
        <c:axId val="58928512"/>
        <c:axId val="589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2082-4AAB-80BA-4DC177B5DE6F}"/>
            </c:ext>
          </c:extLst>
        </c:ser>
        <c:dLbls>
          <c:showLegendKey val="0"/>
          <c:showVal val="0"/>
          <c:showCatName val="0"/>
          <c:showSerName val="0"/>
          <c:showPercent val="0"/>
          <c:showBubbleSize val="0"/>
        </c:dLbls>
        <c:marker val="1"/>
        <c:smooth val="0"/>
        <c:axId val="58928512"/>
        <c:axId val="58934784"/>
      </c:lineChart>
      <c:dateAx>
        <c:axId val="58928512"/>
        <c:scaling>
          <c:orientation val="minMax"/>
        </c:scaling>
        <c:delete val="1"/>
        <c:axPos val="b"/>
        <c:numFmt formatCode="ge" sourceLinked="1"/>
        <c:majorTickMark val="none"/>
        <c:minorTickMark val="none"/>
        <c:tickLblPos val="none"/>
        <c:crossAx val="58934784"/>
        <c:crosses val="autoZero"/>
        <c:auto val="1"/>
        <c:lblOffset val="100"/>
        <c:baseTimeUnit val="years"/>
      </c:dateAx>
      <c:valAx>
        <c:axId val="58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15.11</c:v>
                </c:pt>
                <c:pt idx="1">
                  <c:v>15.81</c:v>
                </c:pt>
                <c:pt idx="2">
                  <c:v>15.94</c:v>
                </c:pt>
                <c:pt idx="3">
                  <c:v>17.010000000000002</c:v>
                </c:pt>
                <c:pt idx="4">
                  <c:v>17.46</c:v>
                </c:pt>
              </c:numCache>
            </c:numRef>
          </c:val>
          <c:extLst xmlns:c16r2="http://schemas.microsoft.com/office/drawing/2015/06/chart">
            <c:ext xmlns:c16="http://schemas.microsoft.com/office/drawing/2014/chart" uri="{C3380CC4-5D6E-409C-BE32-E72D297353CC}">
              <c16:uniqueId val="{00000000-067E-4488-A269-C3386ABBFAAF}"/>
            </c:ext>
          </c:extLst>
        </c:ser>
        <c:dLbls>
          <c:showLegendKey val="0"/>
          <c:showVal val="0"/>
          <c:showCatName val="0"/>
          <c:showSerName val="0"/>
          <c:showPercent val="0"/>
          <c:showBubbleSize val="0"/>
        </c:dLbls>
        <c:gapWidth val="150"/>
        <c:axId val="58943360"/>
        <c:axId val="589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067E-4488-A269-C3386ABBFAAF}"/>
            </c:ext>
          </c:extLst>
        </c:ser>
        <c:dLbls>
          <c:showLegendKey val="0"/>
          <c:showVal val="0"/>
          <c:showCatName val="0"/>
          <c:showSerName val="0"/>
          <c:showPercent val="0"/>
          <c:showBubbleSize val="0"/>
        </c:dLbls>
        <c:marker val="1"/>
        <c:smooth val="0"/>
        <c:axId val="58943360"/>
        <c:axId val="58970112"/>
      </c:lineChart>
      <c:dateAx>
        <c:axId val="58943360"/>
        <c:scaling>
          <c:orientation val="minMax"/>
        </c:scaling>
        <c:delete val="1"/>
        <c:axPos val="b"/>
        <c:numFmt formatCode="ge" sourceLinked="1"/>
        <c:majorTickMark val="none"/>
        <c:minorTickMark val="none"/>
        <c:tickLblPos val="none"/>
        <c:crossAx val="58970112"/>
        <c:crosses val="autoZero"/>
        <c:auto val="1"/>
        <c:lblOffset val="100"/>
        <c:baseTimeUnit val="years"/>
      </c:dateAx>
      <c:valAx>
        <c:axId val="589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968.04</c:v>
                </c:pt>
                <c:pt idx="1">
                  <c:v>961.46</c:v>
                </c:pt>
                <c:pt idx="2">
                  <c:v>941.25</c:v>
                </c:pt>
                <c:pt idx="3">
                  <c:v>883.18</c:v>
                </c:pt>
                <c:pt idx="4">
                  <c:v>870.71</c:v>
                </c:pt>
              </c:numCache>
            </c:numRef>
          </c:val>
          <c:extLst xmlns:c16r2="http://schemas.microsoft.com/office/drawing/2015/06/chart">
            <c:ext xmlns:c16="http://schemas.microsoft.com/office/drawing/2014/chart" uri="{C3380CC4-5D6E-409C-BE32-E72D297353CC}">
              <c16:uniqueId val="{00000000-A929-40FB-977B-27829ECDD080}"/>
            </c:ext>
          </c:extLst>
        </c:ser>
        <c:dLbls>
          <c:showLegendKey val="0"/>
          <c:showVal val="0"/>
          <c:showCatName val="0"/>
          <c:showSerName val="0"/>
          <c:showPercent val="0"/>
          <c:showBubbleSize val="0"/>
        </c:dLbls>
        <c:gapWidth val="150"/>
        <c:axId val="59066624"/>
        <c:axId val="590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A929-40FB-977B-27829ECDD080}"/>
            </c:ext>
          </c:extLst>
        </c:ser>
        <c:dLbls>
          <c:showLegendKey val="0"/>
          <c:showVal val="0"/>
          <c:showCatName val="0"/>
          <c:showSerName val="0"/>
          <c:showPercent val="0"/>
          <c:showBubbleSize val="0"/>
        </c:dLbls>
        <c:marker val="1"/>
        <c:smooth val="0"/>
        <c:axId val="59066624"/>
        <c:axId val="59072896"/>
      </c:lineChart>
      <c:dateAx>
        <c:axId val="59066624"/>
        <c:scaling>
          <c:orientation val="minMax"/>
        </c:scaling>
        <c:delete val="1"/>
        <c:axPos val="b"/>
        <c:numFmt formatCode="ge" sourceLinked="1"/>
        <c:majorTickMark val="none"/>
        <c:minorTickMark val="none"/>
        <c:tickLblPos val="none"/>
        <c:crossAx val="59072896"/>
        <c:crosses val="autoZero"/>
        <c:auto val="1"/>
        <c:lblOffset val="100"/>
        <c:baseTimeUnit val="years"/>
      </c:dateAx>
      <c:valAx>
        <c:axId val="59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大月市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24928</v>
      </c>
      <c r="AM8" s="66"/>
      <c r="AN8" s="66"/>
      <c r="AO8" s="66"/>
      <c r="AP8" s="66"/>
      <c r="AQ8" s="66"/>
      <c r="AR8" s="66"/>
      <c r="AS8" s="66"/>
      <c r="AT8" s="65">
        <f>データ!T6</f>
        <v>280.25</v>
      </c>
      <c r="AU8" s="65"/>
      <c r="AV8" s="65"/>
      <c r="AW8" s="65"/>
      <c r="AX8" s="65"/>
      <c r="AY8" s="65"/>
      <c r="AZ8" s="65"/>
      <c r="BA8" s="65"/>
      <c r="BB8" s="65">
        <f>データ!U6</f>
        <v>88.95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18.23</v>
      </c>
      <c r="Q10" s="65"/>
      <c r="R10" s="65"/>
      <c r="S10" s="65"/>
      <c r="T10" s="65"/>
      <c r="U10" s="65"/>
      <c r="V10" s="65"/>
      <c r="W10" s="65">
        <f>データ!Q6</f>
        <v>100</v>
      </c>
      <c r="X10" s="65"/>
      <c r="Y10" s="65"/>
      <c r="Z10" s="65"/>
      <c r="AA10" s="65"/>
      <c r="AB10" s="65"/>
      <c r="AC10" s="65"/>
      <c r="AD10" s="66">
        <f>データ!R6</f>
        <v>2592</v>
      </c>
      <c r="AE10" s="66"/>
      <c r="AF10" s="66"/>
      <c r="AG10" s="66"/>
      <c r="AH10" s="66"/>
      <c r="AI10" s="66"/>
      <c r="AJ10" s="66"/>
      <c r="AK10" s="2"/>
      <c r="AL10" s="66">
        <f>データ!V6</f>
        <v>4495</v>
      </c>
      <c r="AM10" s="66"/>
      <c r="AN10" s="66"/>
      <c r="AO10" s="66"/>
      <c r="AP10" s="66"/>
      <c r="AQ10" s="66"/>
      <c r="AR10" s="66"/>
      <c r="AS10" s="66"/>
      <c r="AT10" s="65">
        <f>データ!W6</f>
        <v>1.54</v>
      </c>
      <c r="AU10" s="65"/>
      <c r="AV10" s="65"/>
      <c r="AW10" s="65"/>
      <c r="AX10" s="65"/>
      <c r="AY10" s="65"/>
      <c r="AZ10" s="65"/>
      <c r="BA10" s="65"/>
      <c r="BB10" s="65">
        <f>データ!X6</f>
        <v>2918.83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121</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3X0IfO1zHeCxwnqKLk6Y3fpdwnoUirYXZAQ3tXG0qPC6tR4Z4I19OsWpxJsWsWgPe/E5VVDldB5tLr8dqTlAQ==" saltValue="lm2oiDw5DLG/cHpPMJpk8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192066</v>
      </c>
      <c r="D6" s="32">
        <f t="shared" si="3"/>
        <v>47</v>
      </c>
      <c r="E6" s="32">
        <f t="shared" si="3"/>
        <v>17</v>
      </c>
      <c r="F6" s="32">
        <f t="shared" si="3"/>
        <v>1</v>
      </c>
      <c r="G6" s="32">
        <f t="shared" si="3"/>
        <v>0</v>
      </c>
      <c r="H6" s="32" t="str">
        <f t="shared" si="3"/>
        <v>山梨県　大月市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18.23</v>
      </c>
      <c r="Q6" s="33">
        <f t="shared" si="3"/>
        <v>100</v>
      </c>
      <c r="R6" s="33">
        <f t="shared" si="3"/>
        <v>2592</v>
      </c>
      <c r="S6" s="33">
        <f t="shared" si="3"/>
        <v>24928</v>
      </c>
      <c r="T6" s="33">
        <f t="shared" si="3"/>
        <v>280.25</v>
      </c>
      <c r="U6" s="33">
        <f t="shared" si="3"/>
        <v>88.95</v>
      </c>
      <c r="V6" s="33">
        <f t="shared" si="3"/>
        <v>4495</v>
      </c>
      <c r="W6" s="33">
        <f t="shared" si="3"/>
        <v>1.54</v>
      </c>
      <c r="X6" s="33">
        <f t="shared" si="3"/>
        <v>2918.83</v>
      </c>
      <c r="Y6" s="34">
        <f>IF(Y7="",NA(),Y7)</f>
        <v>37.630000000000003</v>
      </c>
      <c r="Z6" s="34">
        <f t="shared" ref="Z6:AH6" si="4">IF(Z7="",NA(),Z7)</f>
        <v>37.58</v>
      </c>
      <c r="AA6" s="34">
        <f t="shared" si="4"/>
        <v>35.229999999999997</v>
      </c>
      <c r="AB6" s="34">
        <f t="shared" si="4"/>
        <v>32.51</v>
      </c>
      <c r="AC6" s="34">
        <f t="shared" si="4"/>
        <v>31.17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6722.19</v>
      </c>
      <c r="BG6" s="34">
        <f t="shared" ref="BG6:BO6" si="7">IF(BG7="",NA(),BG7)</f>
        <v>6008.48</v>
      </c>
      <c r="BH6" s="34">
        <f t="shared" si="7"/>
        <v>5726.34</v>
      </c>
      <c r="BI6" s="34">
        <f t="shared" si="7"/>
        <v>5209.92</v>
      </c>
      <c r="BJ6" s="34">
        <f t="shared" si="7"/>
        <v>4841.1099999999997</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15.11</v>
      </c>
      <c r="BR6" s="34">
        <f t="shared" ref="BR6:BZ6" si="8">IF(BR7="",NA(),BR7)</f>
        <v>15.81</v>
      </c>
      <c r="BS6" s="34">
        <f t="shared" si="8"/>
        <v>15.94</v>
      </c>
      <c r="BT6" s="34">
        <f t="shared" si="8"/>
        <v>17.010000000000002</v>
      </c>
      <c r="BU6" s="34">
        <f t="shared" si="8"/>
        <v>17.46</v>
      </c>
      <c r="BV6" s="34">
        <f t="shared" si="8"/>
        <v>57.33</v>
      </c>
      <c r="BW6" s="34">
        <f t="shared" si="8"/>
        <v>60.78</v>
      </c>
      <c r="BX6" s="34">
        <f t="shared" si="8"/>
        <v>60.17</v>
      </c>
      <c r="BY6" s="34">
        <f t="shared" si="8"/>
        <v>65.569999999999993</v>
      </c>
      <c r="BZ6" s="34">
        <f t="shared" si="8"/>
        <v>75.7</v>
      </c>
      <c r="CA6" s="33" t="str">
        <f>IF(CA7="","",IF(CA7="-","【-】","【"&amp;SUBSTITUTE(TEXT(CA7,"#,##0.00"),"-","△")&amp;"】"))</f>
        <v>【101.26】</v>
      </c>
      <c r="CB6" s="34">
        <f>IF(CB7="",NA(),CB7)</f>
        <v>968.04</v>
      </c>
      <c r="CC6" s="34">
        <f t="shared" ref="CC6:CK6" si="9">IF(CC7="",NA(),CC7)</f>
        <v>961.46</v>
      </c>
      <c r="CD6" s="34">
        <f t="shared" si="9"/>
        <v>941.25</v>
      </c>
      <c r="CE6" s="34">
        <f t="shared" si="9"/>
        <v>883.18</v>
      </c>
      <c r="CF6" s="34">
        <f t="shared" si="9"/>
        <v>870.71</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39.49</v>
      </c>
      <c r="CN6" s="34">
        <f t="shared" ref="CN6:CV6" si="10">IF(CN7="",NA(),CN7)</f>
        <v>39.89</v>
      </c>
      <c r="CO6" s="34">
        <f t="shared" si="10"/>
        <v>40.729999999999997</v>
      </c>
      <c r="CP6" s="34">
        <f t="shared" si="10"/>
        <v>42.1</v>
      </c>
      <c r="CQ6" s="34">
        <f t="shared" si="10"/>
        <v>42.35</v>
      </c>
      <c r="CR6" s="34">
        <f t="shared" si="10"/>
        <v>39.92</v>
      </c>
      <c r="CS6" s="34">
        <f t="shared" si="10"/>
        <v>41.63</v>
      </c>
      <c r="CT6" s="34">
        <f t="shared" si="10"/>
        <v>44.89</v>
      </c>
      <c r="CU6" s="34">
        <f t="shared" si="10"/>
        <v>40.75</v>
      </c>
      <c r="CV6" s="34">
        <f t="shared" si="10"/>
        <v>42.4</v>
      </c>
      <c r="CW6" s="33" t="str">
        <f>IF(CW7="","",IF(CW7="-","【-】","【"&amp;SUBSTITUTE(TEXT(CW7,"#,##0.00"),"-","△")&amp;"】"))</f>
        <v>【60.13】</v>
      </c>
      <c r="CX6" s="34">
        <f>IF(CX7="",NA(),CX7)</f>
        <v>69.680000000000007</v>
      </c>
      <c r="CY6" s="34">
        <f t="shared" ref="CY6:DG6" si="11">IF(CY7="",NA(),CY7)</f>
        <v>70.459999999999994</v>
      </c>
      <c r="CZ6" s="34">
        <f t="shared" si="11"/>
        <v>71.34</v>
      </c>
      <c r="DA6" s="34">
        <f t="shared" si="11"/>
        <v>69.72</v>
      </c>
      <c r="DB6" s="34">
        <f t="shared" si="11"/>
        <v>70.72</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0.19</v>
      </c>
      <c r="EI6" s="34">
        <f t="shared" si="14"/>
        <v>0.22</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192066</v>
      </c>
      <c r="D7" s="36">
        <v>47</v>
      </c>
      <c r="E7" s="36">
        <v>17</v>
      </c>
      <c r="F7" s="36">
        <v>1</v>
      </c>
      <c r="G7" s="36">
        <v>0</v>
      </c>
      <c r="H7" s="36" t="s">
        <v>108</v>
      </c>
      <c r="I7" s="36" t="s">
        <v>109</v>
      </c>
      <c r="J7" s="36" t="s">
        <v>110</v>
      </c>
      <c r="K7" s="36" t="s">
        <v>111</v>
      </c>
      <c r="L7" s="36" t="s">
        <v>112</v>
      </c>
      <c r="M7" s="36" t="s">
        <v>113</v>
      </c>
      <c r="N7" s="37" t="s">
        <v>114</v>
      </c>
      <c r="O7" s="37" t="s">
        <v>115</v>
      </c>
      <c r="P7" s="37">
        <v>18.23</v>
      </c>
      <c r="Q7" s="37">
        <v>100</v>
      </c>
      <c r="R7" s="37">
        <v>2592</v>
      </c>
      <c r="S7" s="37">
        <v>24928</v>
      </c>
      <c r="T7" s="37">
        <v>280.25</v>
      </c>
      <c r="U7" s="37">
        <v>88.95</v>
      </c>
      <c r="V7" s="37">
        <v>4495</v>
      </c>
      <c r="W7" s="37">
        <v>1.54</v>
      </c>
      <c r="X7" s="37">
        <v>2918.83</v>
      </c>
      <c r="Y7" s="37">
        <v>37.630000000000003</v>
      </c>
      <c r="Z7" s="37">
        <v>37.58</v>
      </c>
      <c r="AA7" s="37">
        <v>35.229999999999997</v>
      </c>
      <c r="AB7" s="37">
        <v>32.51</v>
      </c>
      <c r="AC7" s="37">
        <v>31.17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6722.19</v>
      </c>
      <c r="BG7" s="37">
        <v>6008.48</v>
      </c>
      <c r="BH7" s="37">
        <v>5726.34</v>
      </c>
      <c r="BI7" s="37">
        <v>5209.92</v>
      </c>
      <c r="BJ7" s="37">
        <v>4841.1099999999997</v>
      </c>
      <c r="BK7" s="37">
        <v>1506.51</v>
      </c>
      <c r="BL7" s="37">
        <v>1315.67</v>
      </c>
      <c r="BM7" s="37">
        <v>1240.1600000000001</v>
      </c>
      <c r="BN7" s="37">
        <v>1193.49</v>
      </c>
      <c r="BO7" s="37">
        <v>876.19</v>
      </c>
      <c r="BP7" s="37">
        <v>707.33</v>
      </c>
      <c r="BQ7" s="37">
        <v>15.11</v>
      </c>
      <c r="BR7" s="37">
        <v>15.81</v>
      </c>
      <c r="BS7" s="37">
        <v>15.94</v>
      </c>
      <c r="BT7" s="37">
        <v>17.010000000000002</v>
      </c>
      <c r="BU7" s="37">
        <v>17.46</v>
      </c>
      <c r="BV7" s="37">
        <v>57.33</v>
      </c>
      <c r="BW7" s="37">
        <v>60.78</v>
      </c>
      <c r="BX7" s="37">
        <v>60.17</v>
      </c>
      <c r="BY7" s="37">
        <v>65.569999999999993</v>
      </c>
      <c r="BZ7" s="37">
        <v>75.7</v>
      </c>
      <c r="CA7" s="37">
        <v>101.26</v>
      </c>
      <c r="CB7" s="37">
        <v>968.04</v>
      </c>
      <c r="CC7" s="37">
        <v>961.46</v>
      </c>
      <c r="CD7" s="37">
        <v>941.25</v>
      </c>
      <c r="CE7" s="37">
        <v>883.18</v>
      </c>
      <c r="CF7" s="37">
        <v>870.71</v>
      </c>
      <c r="CG7" s="37">
        <v>284.52999999999997</v>
      </c>
      <c r="CH7" s="37">
        <v>276.26</v>
      </c>
      <c r="CI7" s="37">
        <v>281.52999999999997</v>
      </c>
      <c r="CJ7" s="37">
        <v>263.04000000000002</v>
      </c>
      <c r="CK7" s="37">
        <v>230.04</v>
      </c>
      <c r="CL7" s="37">
        <v>136.38999999999999</v>
      </c>
      <c r="CM7" s="37">
        <v>39.49</v>
      </c>
      <c r="CN7" s="37">
        <v>39.89</v>
      </c>
      <c r="CO7" s="37">
        <v>40.729999999999997</v>
      </c>
      <c r="CP7" s="37">
        <v>42.1</v>
      </c>
      <c r="CQ7" s="37">
        <v>42.35</v>
      </c>
      <c r="CR7" s="37">
        <v>39.92</v>
      </c>
      <c r="CS7" s="37">
        <v>41.63</v>
      </c>
      <c r="CT7" s="37">
        <v>44.89</v>
      </c>
      <c r="CU7" s="37">
        <v>40.75</v>
      </c>
      <c r="CV7" s="37">
        <v>42.4</v>
      </c>
      <c r="CW7" s="37">
        <v>60.13</v>
      </c>
      <c r="CX7" s="37">
        <v>69.680000000000007</v>
      </c>
      <c r="CY7" s="37">
        <v>70.459999999999994</v>
      </c>
      <c r="CZ7" s="37">
        <v>71.34</v>
      </c>
      <c r="DA7" s="37">
        <v>69.72</v>
      </c>
      <c r="DB7" s="37">
        <v>70.72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0.19</v>
      </c>
      <c r="EI7" s="37">
        <v>0.22</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2018-12-03T09:03:36Z</dcterms:created>
  <dcterms:modified xsi:type="dcterms:W3CDTF">2019-02-05T07:51:21Z</dcterms:modified>
  <cp:category/>
</cp:coreProperties>
</file>