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2018【H30】年度\総務課共通\調査関係\経営比較分析表・補足調査\経営比較分析表\Ｈ29年度決算分\04提出\"/>
    </mc:Choice>
  </mc:AlternateContent>
  <xr:revisionPtr revIDLastSave="0" documentId="13_ncr:1_{02E4442C-EE90-49C2-9D79-9F8AC3F8D033}" xr6:coauthVersionLast="37" xr6:coauthVersionMax="37" xr10:uidLastSave="{00000000-0000-0000-0000-000000000000}"/>
  <workbookProtection workbookAlgorithmName="SHA-512" workbookHashValue="sqE90vocOLvjDRIAnxzEun8kYYfJjwW+U3ns+fXfob9DNZdrAEWu33Yf4CItqqr9OGrG9UuQ9+28mep5GvfLXQ==" workbookSaltValue="nCHK+2gCwTEg1Mm+guf7Mw==" workbookSpinCount="100000" lockStructure="1"/>
  <bookViews>
    <workbookView xWindow="0" yWindow="0" windowWidth="15360" windowHeight="7635" xr2:uid="{00000000-000D-0000-FFFF-FFFF00000000}"/>
  </bookViews>
  <sheets>
    <sheet name="法適用_交通・自動車運送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BA9" i="4" s="1"/>
  <c r="AH6" i="5"/>
  <c r="AG6" i="5"/>
  <c r="AF6" i="5"/>
  <c r="AE6" i="5"/>
  <c r="AD6" i="5"/>
  <c r="AC6" i="5"/>
  <c r="AB6" i="5"/>
  <c r="AQ8" i="4" s="1"/>
  <c r="AA6" i="5"/>
  <c r="Z12" i="4" s="1"/>
  <c r="Z6" i="5"/>
  <c r="Y6" i="5"/>
  <c r="X6" i="5"/>
  <c r="B12" i="4" s="1"/>
  <c r="W6" i="5"/>
  <c r="V6" i="5"/>
  <c r="U6" i="5"/>
  <c r="T6" i="5"/>
  <c r="B10" i="4" s="1"/>
  <c r="S6" i="5"/>
  <c r="Z8" i="4" s="1"/>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Z10" i="4"/>
  <c r="R10" i="4"/>
  <c r="J10" i="4"/>
  <c r="BK9" i="4"/>
  <c r="AV9" i="4"/>
  <c r="AQ9" i="4"/>
  <c r="BK8" i="4"/>
  <c r="BF8" i="4"/>
  <c r="BA8" i="4"/>
  <c r="AV8" i="4"/>
  <c r="R8" i="4"/>
  <c r="J8" i="4"/>
  <c r="B8" i="4"/>
  <c r="B6" i="4"/>
  <c r="K10" i="5" l="1"/>
  <c r="EM16" i="5" s="1"/>
  <c r="FI16" i="5"/>
  <c r="DU16" i="5"/>
  <c r="BK16" i="5"/>
  <c r="AO11" i="5"/>
  <c r="EE10" i="5"/>
  <c r="CG10" i="5"/>
  <c r="EY10" i="5"/>
  <c r="DK10" i="5"/>
  <c r="BK10" i="5"/>
  <c r="EY16" i="5"/>
  <c r="DK16" i="5"/>
  <c r="AZ16" i="5"/>
  <c r="FI10" i="5"/>
  <c r="DU10" i="5"/>
  <c r="BV10" i="5"/>
  <c r="EO16" i="5"/>
  <c r="DA16" i="5"/>
  <c r="CG17" i="5"/>
  <c r="AO17" i="5"/>
  <c r="EE16" i="5"/>
  <c r="BV16" i="5"/>
  <c r="EO10" i="5"/>
  <c r="DA10" i="5"/>
  <c r="AZ10" i="5"/>
  <c r="BK7" i="4"/>
  <c r="J10" i="5"/>
  <c r="L10" i="5"/>
  <c r="I10" i="5"/>
  <c r="EM10" i="5" l="1"/>
  <c r="AX10" i="5"/>
  <c r="DS10" i="5"/>
  <c r="AX16" i="5"/>
  <c r="CY16" i="5"/>
  <c r="CE17" i="5"/>
  <c r="BT10" i="5"/>
  <c r="EW10" i="5"/>
  <c r="BI16" i="5"/>
  <c r="DI16" i="5"/>
  <c r="DS16" i="5"/>
  <c r="CY10" i="5"/>
  <c r="EC10" i="5"/>
  <c r="FG10" i="5"/>
  <c r="CE10" i="5"/>
  <c r="BA7" i="4"/>
  <c r="AM17" i="5"/>
  <c r="DI10" i="5"/>
  <c r="EC16" i="5"/>
  <c r="AM11" i="5"/>
  <c r="FG16" i="5"/>
  <c r="BI10" i="5"/>
  <c r="BT16" i="5"/>
  <c r="EW16" i="5"/>
  <c r="FE16" i="5"/>
  <c r="DQ16" i="5"/>
  <c r="BG16" i="5"/>
  <c r="AK11" i="5"/>
  <c r="EA10" i="5"/>
  <c r="CC10" i="5"/>
  <c r="EK16" i="5"/>
  <c r="CW16" i="5"/>
  <c r="EU16" i="5"/>
  <c r="DG16" i="5"/>
  <c r="AV16" i="5"/>
  <c r="FE10" i="5"/>
  <c r="DQ10" i="5"/>
  <c r="BR10" i="5"/>
  <c r="EU10" i="5"/>
  <c r="DG10" i="5"/>
  <c r="CC17" i="5"/>
  <c r="AK17" i="5"/>
  <c r="EA16" i="5"/>
  <c r="BR16" i="5"/>
  <c r="EK10" i="5"/>
  <c r="CW10" i="5"/>
  <c r="AV10" i="5"/>
  <c r="AQ7" i="4"/>
  <c r="BG10" i="5"/>
  <c r="EV16" i="5"/>
  <c r="DH16" i="5"/>
  <c r="AW16" i="5"/>
  <c r="FF10" i="5"/>
  <c r="DR10" i="5"/>
  <c r="BS10" i="5"/>
  <c r="AV7" i="4"/>
  <c r="EL16" i="5"/>
  <c r="CX16" i="5"/>
  <c r="EV10" i="5"/>
  <c r="DH10" i="5"/>
  <c r="BH10" i="5"/>
  <c r="CD17" i="5"/>
  <c r="AL17" i="5"/>
  <c r="EB16" i="5"/>
  <c r="AW10" i="5"/>
  <c r="FF16" i="5"/>
  <c r="DR16" i="5"/>
  <c r="BH16" i="5"/>
  <c r="AL11" i="5"/>
  <c r="EB10" i="5"/>
  <c r="CD10" i="5"/>
  <c r="BS16" i="5"/>
  <c r="EL10" i="5"/>
  <c r="CX10" i="5"/>
  <c r="CF17" i="5"/>
  <c r="AN17" i="5"/>
  <c r="ED16" i="5"/>
  <c r="BU16" i="5"/>
  <c r="EN10" i="5"/>
  <c r="CZ10" i="5"/>
  <c r="AY10" i="5"/>
  <c r="BF7" i="4"/>
  <c r="EX16" i="5"/>
  <c r="FH16" i="5"/>
  <c r="DT16" i="5"/>
  <c r="BJ16" i="5"/>
  <c r="AN11" i="5"/>
  <c r="ED10" i="5"/>
  <c r="CF10" i="5"/>
  <c r="AY16" i="5"/>
  <c r="BU10" i="5"/>
  <c r="EN16" i="5"/>
  <c r="CZ16" i="5"/>
  <c r="EX10" i="5"/>
  <c r="DJ10" i="5"/>
  <c r="BJ10" i="5"/>
  <c r="DJ16" i="5"/>
  <c r="FH10" i="5"/>
  <c r="DT10" i="5"/>
</calcChain>
</file>

<file path=xl/sharedStrings.xml><?xml version="1.0" encoding="utf-8"?>
<sst xmlns="http://schemas.openxmlformats.org/spreadsheetml/2006/main" count="322" uniqueCount="128">
  <si>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</si>
  <si>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</si>
  <si>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</si>
  <si>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</si>
  <si>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</si>
  <si>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</si>
  <si>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</si>
  <si>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</si>
  <si>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</si>
  <si>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</si>
  <si>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</si>
  <si>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</si>
  <si>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</si>
  <si>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</si>
  <si>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</si>
  <si>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</si>
  <si>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</si>
  <si>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</si>
  <si>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</si>
  <si>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</si>
  <si>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</si>
  <si>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</si>
  <si>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</si>
  <si>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</si>
  <si>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</si>
  <si>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</si>
  <si>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</si>
  <si>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</si>
  <si>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</si>
  <si>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</si>
  <si>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</si>
  <si>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</si>
  <si>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</si>
  <si>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</si>
  <si>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</si>
  <si>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</si>
  <si>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</si>
  <si>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</si>
  <si>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</si>
  <si>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</si>
  <si>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</si>
  <si>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</si>
  <si>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</si>
  <si>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</si>
  <si>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</si>
  <si>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</si>
  <si>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</si>
  <si>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</si>
  <si>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</si>
  <si>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</si>
  <si>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</si>
  <si>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</si>
  <si>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</si>
  <si>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</si>
  <si>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</si>
  <si>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</si>
  <si>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</si>
  <si>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</si>
  <si>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</si>
  <si>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</si>
  <si>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</si>
  <si>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</si>
  <si>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</si>
  <si>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</si>
  <si>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</si>
  <si>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</si>
  <si>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</si>
  <si>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</si>
  <si>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</si>
  <si>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</si>
  <si>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</si>
  <si>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</si>
  <si>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</si>
  <si>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</si>
  <si>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</si>
  <si>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</si>
  <si>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</si>
  <si>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</si>
  <si>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</si>
  <si>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</si>
  <si>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</si>
  <si>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</si>
  <si>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</si>
  <si>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</si>
  <si>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</si>
  <si>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</si>
  <si>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</si>
  <si>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</si>
  <si>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</si>
  <si>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</si>
  <si>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</si>
  <si>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</si>
  <si>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</si>
  <si>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</si>
  <si>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</si>
  <si>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</si>
  <si>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</si>
  <si>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</si>
  <si>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</si>
  <si>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</si>
  <si>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</si>
  <si>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</si>
  <si>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</si>
  <si>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</si>
  <si>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</si>
  <si>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</si>
  <si>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</si>
  <si>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</si>
  <si>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</si>
  <si>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</si>
  <si>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</si>
  <si>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</si>
  <si>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</si>
  <si>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</si>
  <si>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</si>
  <si>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</si>
  <si>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</si>
  <si>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</si>
  <si>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</si>
  <si>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</si>
  <si>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</si>
  <si>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</si>
  <si>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</si>
  <si>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</si>
  <si>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</si>
  <si>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①本事業は天候により、利用客数が非常に影響される事業である。経常収支比率では、平成29年度の経常収支が目標である100％以上となっていないのは、8月、9月、10月の台風の接近、秋雨前線の停滞による悪天候の影響により、利用客が減少したことが影響している。平成26年度及び平成28年度も同様の理由である。
②営業収支比率は、経常収支比率と同様で、悪天候の影響により、利用客が減少したことが影響している。
③流動比率では、平成25年度から平成27年度にかけて、流動資産（現金預金等）の減少を原因とする若干の右肩下がりの傾向にあった。平成28年度は回復しているが、平成29年度は若干減少している。
④累積欠損金比率では、平成26年度及び28年度の数値の原因は、上記①のとおりである。
⑤利用者1回当たり他会計負担額では、本事業は他会計からの繰入額がないため0％である。
⑥利用者1回当たり運行経費は、平成26年度以外では、荷物料金を含めた利用運賃よりも低い数値となっている。平成26年度の増加した原因は、上記①によるものである。
⑦本事業は他会計からの繰入額がないため、他会計負担比率は0％であることから、独立採算が営まれている。
⑧企業債残高対料金収入比率は、企業債の借入れを行っていないため0％である。
⑨有形固定資産減価償却率は、バス車両の買換え更新を近年行っていないため、公営企業平均値と比較すると若干高い傾向となっている。今後は計画的に更新していく必要がある。</t>
    <rPh sb="11" eb="13">
      <t>リヨウ</t>
    </rPh>
    <rPh sb="13" eb="14">
      <t>キャク</t>
    </rPh>
    <rPh sb="14" eb="15">
      <t>スウ</t>
    </rPh>
    <rPh sb="16" eb="18">
      <t>ヒジョウ</t>
    </rPh>
    <rPh sb="19" eb="21">
      <t>エイキョウ</t>
    </rPh>
    <rPh sb="80" eb="81">
      <t>ガツ</t>
    </rPh>
    <rPh sb="132" eb="133">
      <t>オヨ</t>
    </rPh>
    <rPh sb="134" eb="136">
      <t>ヘイセイ</t>
    </rPh>
    <rPh sb="138" eb="140">
      <t>ネンド</t>
    </rPh>
    <rPh sb="192" eb="194">
      <t>エイキョウ</t>
    </rPh>
    <rPh sb="278" eb="280">
      <t>ヘイセイ</t>
    </rPh>
    <rPh sb="282" eb="284">
      <t>ネンド</t>
    </rPh>
    <rPh sb="285" eb="287">
      <t>ジャッカン</t>
    </rPh>
    <rPh sb="287" eb="289">
      <t>ゲンショウ</t>
    </rPh>
    <rPh sb="407" eb="409">
      <t>ニモツ</t>
    </rPh>
    <rPh sb="409" eb="410">
      <t>リョウ</t>
    </rPh>
    <rPh sb="410" eb="411">
      <t>キン</t>
    </rPh>
    <rPh sb="412" eb="413">
      <t>フク</t>
    </rPh>
    <rPh sb="422" eb="423">
      <t>ヒク</t>
    </rPh>
    <rPh sb="424" eb="426">
      <t>スウチ</t>
    </rPh>
    <rPh sb="440" eb="442">
      <t>ゾウカ</t>
    </rPh>
    <rPh sb="444" eb="446">
      <t>ゲンイン</t>
    </rPh>
    <phoneticPr fontId="3"/>
  </si>
  <si>
    <t>前述したとおり、本事業は天候に左右される事業であるため、平成26年度及び平成28年度は天候不良による利用者数の減少により、全ての指標で影響が出ている。
①走行キロ当たりの収入では、平均値と比較すると高い数値であり、効率的な運行となっている。
②走行キロ当たりの運送原価については、平均値と比較すると高い数値である。これは本事業の運行場所が山岳地帯であり、運行期間が6月下旬から11月上旬と通年運行ではなく、1日の運行便数も4便と規制されているため、効率的な運行となっていないと考えられる。
③走行キロ当たりの人件費についても、上記②と同様の理由で、効率的な運行となっていない。
④乗車効率については、元より便数の規制もあり、また、利用者のニーズに即したダイヤ改正を行ったことにより、平均値より高い数値となっている。</t>
    <rPh sb="208" eb="209">
      <t>ビン</t>
    </rPh>
    <phoneticPr fontId="3"/>
  </si>
  <si>
    <t>　本事業は、村民交流のための事業として開始されたものであり、国立公園内を運行するため、環境に考慮した運行を行うよう、環境省から特別に許可を得て行っている事業である。
　また、運行経路は、険しい山岳道路であり、厳しい山岳気象や近年のゲリラ豪雨、台風の影響による林道の通行止め等、天候不順の日が多いと利用者数は激減するといった、非常に天候に左右されやすい事業である。
　今後は、サービスの安定的な継続と、老朽化するバス車両の計画的な更新を図るため、経営の現状や課題等を把握し、運賃改定等も視野に入れるなかで、経営の健全化へ取り組んでいく。</t>
    <rPh sb="36" eb="38">
      <t>ウンコウ</t>
    </rPh>
    <rPh sb="89" eb="91">
      <t>ケイロ</t>
    </rPh>
    <rPh sb="236" eb="238">
      <t>ウンチン</t>
    </rPh>
    <rPh sb="238" eb="240">
      <t>カイテイ</t>
    </rPh>
    <rPh sb="240" eb="241">
      <t>トウ</t>
    </rPh>
    <rPh sb="242" eb="244">
      <t>シヤ</t>
    </rPh>
    <rPh sb="245" eb="246">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</si>
</sst>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131</c:v>
                </c:pt>
                <c:pt idx="1">
                  <c:v>75.599999999999994</c:v>
                </c:pt>
                <c:pt idx="2">
                  <c:v>112.4</c:v>
                </c:pt>
                <c:pt idx="3">
                  <c:v>91.2</c:v>
                </c:pt>
                <c:pt idx="4">
                  <c:v>98.3</c:v>
                </c:pt>
              </c:numCache>
            </c:numRef>
          </c:val>
          <c:extLst>
            <c:ext xmlns:c16="http://schemas.microsoft.com/office/drawing/2014/chart" uri="{C3380CC4-5D6E-409C-BE32-E72D297353CC}">
              <c16:uniqueId val="{00000000-1D21-4B27-9CF9-312CF488206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1D21-4B27-9CF9-312CF488206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21-4B27-9CF9-312CF488206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1038.6500000000001</c:v>
                </c:pt>
                <c:pt idx="1">
                  <c:v>881.29</c:v>
                </c:pt>
                <c:pt idx="2">
                  <c:v>991.08</c:v>
                </c:pt>
                <c:pt idx="3">
                  <c:v>918.07</c:v>
                </c:pt>
                <c:pt idx="4">
                  <c:v>933.24</c:v>
                </c:pt>
              </c:numCache>
            </c:numRef>
          </c:val>
          <c:extLst>
            <c:ext xmlns:c16="http://schemas.microsoft.com/office/drawing/2014/chart" uri="{C3380CC4-5D6E-409C-BE32-E72D297353CC}">
              <c16:uniqueId val="{00000000-1D7D-47DC-8F79-9093EABCEBF2}"/>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323.98</c:v>
                </c:pt>
                <c:pt idx="1">
                  <c:v>332.02</c:v>
                </c:pt>
                <c:pt idx="2">
                  <c:v>335.14</c:v>
                </c:pt>
                <c:pt idx="3">
                  <c:v>358.33</c:v>
                </c:pt>
                <c:pt idx="4">
                  <c:v>373.07</c:v>
                </c:pt>
              </c:numCache>
            </c:numRef>
          </c:val>
          <c:smooth val="0"/>
          <c:extLst>
            <c:ext xmlns:c16="http://schemas.microsoft.com/office/drawing/2014/chart" uri="{C3380CC4-5D6E-409C-BE32-E72D297353CC}">
              <c16:uniqueId val="{00000001-1D7D-47DC-8F79-9093EABCEBF2}"/>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48.7</c:v>
                </c:pt>
                <c:pt idx="1">
                  <c:v>41.7</c:v>
                </c:pt>
                <c:pt idx="2">
                  <c:v>47.9</c:v>
                </c:pt>
                <c:pt idx="3">
                  <c:v>43.8</c:v>
                </c:pt>
                <c:pt idx="4">
                  <c:v>44.9</c:v>
                </c:pt>
              </c:numCache>
            </c:numRef>
          </c:val>
          <c:extLst>
            <c:ext xmlns:c16="http://schemas.microsoft.com/office/drawing/2014/chart" uri="{C3380CC4-5D6E-409C-BE32-E72D297353CC}">
              <c16:uniqueId val="{00000000-9D04-4CA5-896F-FEE0B8D8E8D8}"/>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9D04-4CA5-896F-FEE0B8D8E8D8}"/>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35.799999999999997</c:v>
                </c:pt>
                <c:pt idx="2">
                  <c:v>0</c:v>
                </c:pt>
                <c:pt idx="3">
                  <c:v>9.6999999999999993</c:v>
                </c:pt>
                <c:pt idx="4">
                  <c:v>1.7</c:v>
                </c:pt>
              </c:numCache>
            </c:numRef>
          </c:val>
          <c:extLst>
            <c:ext xmlns:c16="http://schemas.microsoft.com/office/drawing/2014/chart" uri="{C3380CC4-5D6E-409C-BE32-E72D297353CC}">
              <c16:uniqueId val="{00000000-8F29-4F92-A769-97B6705125B8}"/>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8F29-4F92-A769-97B6705125B8}"/>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130.4</c:v>
                </c:pt>
                <c:pt idx="1">
                  <c:v>74.900000000000006</c:v>
                </c:pt>
                <c:pt idx="2">
                  <c:v>111.8</c:v>
                </c:pt>
                <c:pt idx="3">
                  <c:v>90.6</c:v>
                </c:pt>
                <c:pt idx="4">
                  <c:v>97.8</c:v>
                </c:pt>
              </c:numCache>
            </c:numRef>
          </c:val>
          <c:extLst>
            <c:ext xmlns:c16="http://schemas.microsoft.com/office/drawing/2014/chart" uri="{C3380CC4-5D6E-409C-BE32-E72D297353CC}">
              <c16:uniqueId val="{00000000-68EA-4739-B6CD-45D5A9693B6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68EA-4739-B6CD-45D5A9693B6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8EA-4739-B6CD-45D5A9693B6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8914.4</c:v>
                </c:pt>
                <c:pt idx="1">
                  <c:v>5662.7</c:v>
                </c:pt>
                <c:pt idx="2">
                  <c:v>2939</c:v>
                </c:pt>
                <c:pt idx="3">
                  <c:v>4945.8</c:v>
                </c:pt>
                <c:pt idx="4">
                  <c:v>3769.7</c:v>
                </c:pt>
              </c:numCache>
            </c:numRef>
          </c:val>
          <c:extLst>
            <c:ext xmlns:c16="http://schemas.microsoft.com/office/drawing/2014/chart" uri="{C3380CC4-5D6E-409C-BE32-E72D297353CC}">
              <c16:uniqueId val="{00000000-63A7-4237-B04A-43EA7E3EE9B0}"/>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63A7-4237-B04A-43EA7E3EE9B0}"/>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3A7-4237-B04A-43EA7E3EE9B0}"/>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4F8-49AF-8A90-DEDDC5600D0B}"/>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522.4</c:v>
                </c:pt>
                <c:pt idx="1">
                  <c:v>881.3</c:v>
                </c:pt>
                <c:pt idx="2">
                  <c:v>597.6</c:v>
                </c:pt>
                <c:pt idx="3">
                  <c:v>741.5</c:v>
                </c:pt>
                <c:pt idx="4">
                  <c:v>675.7</c:v>
                </c:pt>
              </c:numCache>
            </c:numRef>
          </c:val>
          <c:extLst>
            <c:ext xmlns:c16="http://schemas.microsoft.com/office/drawing/2014/chart" uri="{C3380CC4-5D6E-409C-BE32-E72D297353CC}">
              <c16:uniqueId val="{00000001-C4F8-49AF-8A90-DEDDC5600D0B}"/>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C4F8-49AF-8A90-DEDDC5600D0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C4F8-49AF-8A90-DEDDC5600D0B}"/>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D0B-46F4-AE61-5587A715DE2C}"/>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7D0B-46F4-AE61-5587A715DE2C}"/>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7C6-489D-B6F0-535F0E7136E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E7C6-489D-B6F0-535F0E7136E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85.4</c:v>
                </c:pt>
                <c:pt idx="1">
                  <c:v>89.2</c:v>
                </c:pt>
                <c:pt idx="2">
                  <c:v>90.1</c:v>
                </c:pt>
                <c:pt idx="3">
                  <c:v>90.9</c:v>
                </c:pt>
                <c:pt idx="4">
                  <c:v>87.2</c:v>
                </c:pt>
              </c:numCache>
            </c:numRef>
          </c:val>
          <c:extLst>
            <c:ext xmlns:c16="http://schemas.microsoft.com/office/drawing/2014/chart" uri="{C3380CC4-5D6E-409C-BE32-E72D297353CC}">
              <c16:uniqueId val="{00000000-8075-46FF-A191-CBB9F5DB9F7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8075-46FF-A191-CBB9F5DB9F7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497.03</c:v>
                </c:pt>
                <c:pt idx="1">
                  <c:v>830.65</c:v>
                </c:pt>
                <c:pt idx="2">
                  <c:v>689.74</c:v>
                </c:pt>
                <c:pt idx="3">
                  <c:v>754.46</c:v>
                </c:pt>
                <c:pt idx="4">
                  <c:v>741.95</c:v>
                </c:pt>
              </c:numCache>
            </c:numRef>
          </c:val>
          <c:extLst>
            <c:ext xmlns:c16="http://schemas.microsoft.com/office/drawing/2014/chart" uri="{C3380CC4-5D6E-409C-BE32-E72D297353CC}">
              <c16:uniqueId val="{00000000-5ACA-4346-AE79-5BC4C546340A}"/>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206.87</c:v>
                </c:pt>
                <c:pt idx="1">
                  <c:v>207.04</c:v>
                </c:pt>
                <c:pt idx="2">
                  <c:v>210.1</c:v>
                </c:pt>
                <c:pt idx="3">
                  <c:v>216.4</c:v>
                </c:pt>
                <c:pt idx="4">
                  <c:v>224.58</c:v>
                </c:pt>
              </c:numCache>
            </c:numRef>
          </c:val>
          <c:smooth val="0"/>
          <c:extLst>
            <c:ext xmlns:c16="http://schemas.microsoft.com/office/drawing/2014/chart" uri="{C3380CC4-5D6E-409C-BE32-E72D297353CC}">
              <c16:uniqueId val="{00000001-5ACA-4346-AE79-5BC4C546340A}"/>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792.9</c:v>
                </c:pt>
                <c:pt idx="1">
                  <c:v>1169.03</c:v>
                </c:pt>
                <c:pt idx="2">
                  <c:v>881.51</c:v>
                </c:pt>
                <c:pt idx="3">
                  <c:v>1006.95</c:v>
                </c:pt>
                <c:pt idx="4">
                  <c:v>949.24</c:v>
                </c:pt>
              </c:numCache>
            </c:numRef>
          </c:val>
          <c:extLst>
            <c:ext xmlns:c16="http://schemas.microsoft.com/office/drawing/2014/chart" uri="{C3380CC4-5D6E-409C-BE32-E72D297353CC}">
              <c16:uniqueId val="{00000000-1099-4409-943A-DA6E0F0CEEEF}"/>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352.53</c:v>
                </c:pt>
                <c:pt idx="1">
                  <c:v>359.46</c:v>
                </c:pt>
                <c:pt idx="2">
                  <c:v>362.31</c:v>
                </c:pt>
                <c:pt idx="3">
                  <c:v>374.83</c:v>
                </c:pt>
                <c:pt idx="4">
                  <c:v>396.17</c:v>
                </c:pt>
              </c:numCache>
            </c:numRef>
          </c:val>
          <c:smooth val="0"/>
          <c:extLst>
            <c:ext xmlns:c16="http://schemas.microsoft.com/office/drawing/2014/chart" uri="{C3380CC4-5D6E-409C-BE32-E72D297353CC}">
              <c16:uniqueId val="{00000001-1099-4409-943A-DA6E0F0CEEEF}"/>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P58" zoomScaleNormal="100" zoomScaleSheetLayoutView="100" workbookViewId="0">
      <selection activeCell="CA75" sqref="CA75"/>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山梨県　南アルプス市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非設置</v>
      </c>
      <c r="AA8" s="121"/>
      <c r="AB8" s="121"/>
      <c r="AC8" s="121"/>
      <c r="AD8" s="121"/>
      <c r="AE8" s="121"/>
      <c r="AF8" s="121"/>
      <c r="AG8" s="122"/>
      <c r="AH8" s="3"/>
      <c r="AJ8" s="114" t="s">
        <v>5</v>
      </c>
      <c r="AK8" s="115"/>
      <c r="AL8" s="115"/>
      <c r="AM8" s="115"/>
      <c r="AN8" s="115"/>
      <c r="AO8" s="115"/>
      <c r="AP8" s="116"/>
      <c r="AQ8" s="117">
        <f>データ!AB6</f>
        <v>35</v>
      </c>
      <c r="AR8" s="117"/>
      <c r="AS8" s="117"/>
      <c r="AT8" s="117"/>
      <c r="AU8" s="118"/>
      <c r="AV8" s="119">
        <f>データ!AC6</f>
        <v>23</v>
      </c>
      <c r="AW8" s="117"/>
      <c r="AX8" s="117"/>
      <c r="AY8" s="117"/>
      <c r="AZ8" s="118"/>
      <c r="BA8" s="119">
        <f>データ!AD6</f>
        <v>33</v>
      </c>
      <c r="BB8" s="117"/>
      <c r="BC8" s="117"/>
      <c r="BD8" s="117"/>
      <c r="BE8" s="118"/>
      <c r="BF8" s="119">
        <f>データ!AE6</f>
        <v>29</v>
      </c>
      <c r="BG8" s="117"/>
      <c r="BH8" s="117"/>
      <c r="BI8" s="117"/>
      <c r="BJ8" s="118"/>
      <c r="BK8" s="119">
        <f>データ!AF6</f>
        <v>31</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t="str">
        <f>データ!AG6</f>
        <v>-</v>
      </c>
      <c r="AR9" s="109"/>
      <c r="AS9" s="109"/>
      <c r="AT9" s="109"/>
      <c r="AU9" s="109"/>
      <c r="AV9" s="100" t="str">
        <f>データ!AH6</f>
        <v>-</v>
      </c>
      <c r="AW9" s="101"/>
      <c r="AX9" s="101"/>
      <c r="AY9" s="101"/>
      <c r="AZ9" s="102"/>
      <c r="BA9" s="100" t="str">
        <f>データ!AI6</f>
        <v>-</v>
      </c>
      <c r="BB9" s="101"/>
      <c r="BC9" s="101"/>
      <c r="BD9" s="101"/>
      <c r="BE9" s="102"/>
      <c r="BF9" s="100" t="str">
        <f>データ!AJ6</f>
        <v>-</v>
      </c>
      <c r="BG9" s="101"/>
      <c r="BH9" s="101"/>
      <c r="BI9" s="101"/>
      <c r="BJ9" s="102"/>
      <c r="BK9" s="100" t="str">
        <f>データ!AK6</f>
        <v>-</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10.199999999999999</v>
      </c>
      <c r="K10" s="108"/>
      <c r="L10" s="108"/>
      <c r="M10" s="108"/>
      <c r="N10" s="108"/>
      <c r="O10" s="108"/>
      <c r="P10" s="108"/>
      <c r="Q10" s="108"/>
      <c r="R10" s="109">
        <f>データ!V6</f>
        <v>25</v>
      </c>
      <c r="S10" s="109"/>
      <c r="T10" s="109"/>
      <c r="U10" s="109"/>
      <c r="V10" s="109"/>
      <c r="W10" s="109"/>
      <c r="X10" s="109"/>
      <c r="Y10" s="109"/>
      <c r="Z10" s="109">
        <f>データ!W6</f>
        <v>6</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1</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125</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126</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127</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8uUj2ooeU67HgRmOQA45EAM2cNQ7XpqO66DUX3cuar31Jqu1PdeZguLupkgxtaOOoashhmL+Eoa5F2Y7fbDG8A==" saltValue="SJRXPS0LOlM1zuXKwD3sS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192082</v>
      </c>
      <c r="K6" s="55" t="str">
        <f t="shared" si="3"/>
        <v>46</v>
      </c>
      <c r="L6" s="55" t="str">
        <f t="shared" si="3"/>
        <v>03</v>
      </c>
      <c r="M6" s="56" t="str">
        <f>M7</f>
        <v>3</v>
      </c>
      <c r="N6" s="56" t="str">
        <f>N7</f>
        <v>000</v>
      </c>
      <c r="O6" s="55" t="str">
        <f t="shared" si="3"/>
        <v>山梨県　南アルプス市</v>
      </c>
      <c r="P6" s="55" t="str">
        <f t="shared" si="3"/>
        <v>法適用</v>
      </c>
      <c r="Q6" s="55" t="str">
        <f t="shared" si="3"/>
        <v>交通事業</v>
      </c>
      <c r="R6" s="55" t="str">
        <f t="shared" si="3"/>
        <v>自動車運送事業</v>
      </c>
      <c r="S6" s="55" t="str">
        <f t="shared" si="3"/>
        <v>非設置</v>
      </c>
      <c r="T6" s="57" t="str">
        <f t="shared" si="3"/>
        <v>-</v>
      </c>
      <c r="U6" s="57">
        <f t="shared" si="3"/>
        <v>10.199999999999999</v>
      </c>
      <c r="V6" s="58">
        <f t="shared" si="3"/>
        <v>25</v>
      </c>
      <c r="W6" s="58">
        <f t="shared" si="3"/>
        <v>6</v>
      </c>
      <c r="X6" s="58">
        <f t="shared" si="3"/>
        <v>1</v>
      </c>
      <c r="Y6" s="57" t="str">
        <f>Y7</f>
        <v>-</v>
      </c>
      <c r="Z6" s="55" t="str">
        <f t="shared" si="3"/>
        <v>有</v>
      </c>
      <c r="AA6" s="55" t="str">
        <f t="shared" si="3"/>
        <v>無</v>
      </c>
      <c r="AB6" s="58">
        <f t="shared" si="3"/>
        <v>35</v>
      </c>
      <c r="AC6" s="58">
        <f t="shared" si="3"/>
        <v>23</v>
      </c>
      <c r="AD6" s="58">
        <f t="shared" si="3"/>
        <v>33</v>
      </c>
      <c r="AE6" s="58">
        <f t="shared" si="3"/>
        <v>29</v>
      </c>
      <c r="AF6" s="58">
        <f t="shared" si="3"/>
        <v>31</v>
      </c>
      <c r="AG6" s="58" t="str">
        <f t="shared" si="3"/>
        <v>-</v>
      </c>
      <c r="AH6" s="58" t="str">
        <f t="shared" si="3"/>
        <v>-</v>
      </c>
      <c r="AI6" s="58" t="str">
        <f t="shared" si="3"/>
        <v>-</v>
      </c>
      <c r="AJ6" s="58" t="str">
        <f t="shared" si="3"/>
        <v>-</v>
      </c>
      <c r="AK6" s="58" t="str">
        <f t="shared" si="3"/>
        <v>-</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10.199999999999999</v>
      </c>
      <c r="V7" s="65">
        <v>25</v>
      </c>
      <c r="W7" s="65">
        <v>6</v>
      </c>
      <c r="X7" s="65">
        <v>1</v>
      </c>
      <c r="Y7" s="64" t="s">
        <v>99</v>
      </c>
      <c r="Z7" s="63" t="s">
        <v>100</v>
      </c>
      <c r="AA7" s="63" t="s">
        <v>101</v>
      </c>
      <c r="AB7" s="65">
        <v>35</v>
      </c>
      <c r="AC7" s="65">
        <v>23</v>
      </c>
      <c r="AD7" s="65">
        <v>33</v>
      </c>
      <c r="AE7" s="65">
        <v>29</v>
      </c>
      <c r="AF7" s="65">
        <v>31</v>
      </c>
      <c r="AG7" s="65" t="s">
        <v>99</v>
      </c>
      <c r="AH7" s="65" t="s">
        <v>99</v>
      </c>
      <c r="AI7" s="65" t="s">
        <v>99</v>
      </c>
      <c r="AJ7" s="65" t="s">
        <v>99</v>
      </c>
      <c r="AK7" s="65" t="s">
        <v>99</v>
      </c>
      <c r="AL7" s="64">
        <v>131</v>
      </c>
      <c r="AM7" s="64">
        <v>75.599999999999994</v>
      </c>
      <c r="AN7" s="64">
        <v>112.4</v>
      </c>
      <c r="AO7" s="64">
        <v>91.2</v>
      </c>
      <c r="AP7" s="64">
        <v>98.3</v>
      </c>
      <c r="AQ7" s="64">
        <v>103</v>
      </c>
      <c r="AR7" s="64">
        <v>102.8</v>
      </c>
      <c r="AS7" s="64">
        <v>104.1</v>
      </c>
      <c r="AT7" s="64">
        <v>103.5</v>
      </c>
      <c r="AU7" s="64">
        <v>103.3</v>
      </c>
      <c r="AV7" s="64">
        <v>100</v>
      </c>
      <c r="AW7" s="64">
        <v>130.4</v>
      </c>
      <c r="AX7" s="64">
        <v>74.900000000000006</v>
      </c>
      <c r="AY7" s="64">
        <v>111.8</v>
      </c>
      <c r="AZ7" s="64">
        <v>90.6</v>
      </c>
      <c r="BA7" s="64">
        <v>97.8</v>
      </c>
      <c r="BB7" s="64">
        <v>93.5</v>
      </c>
      <c r="BC7" s="64">
        <v>93.3</v>
      </c>
      <c r="BD7" s="64">
        <v>95.5</v>
      </c>
      <c r="BE7" s="64">
        <v>94.2</v>
      </c>
      <c r="BF7" s="64">
        <v>94</v>
      </c>
      <c r="BG7" s="64">
        <v>100</v>
      </c>
      <c r="BH7" s="64">
        <v>8914.4</v>
      </c>
      <c r="BI7" s="64">
        <v>5662.7</v>
      </c>
      <c r="BJ7" s="64">
        <v>2939</v>
      </c>
      <c r="BK7" s="64">
        <v>4945.8</v>
      </c>
      <c r="BL7" s="64">
        <v>3769.7</v>
      </c>
      <c r="BM7" s="64">
        <v>196.1</v>
      </c>
      <c r="BN7" s="64">
        <v>96.5</v>
      </c>
      <c r="BO7" s="64">
        <v>97.7</v>
      </c>
      <c r="BP7" s="64">
        <v>100</v>
      </c>
      <c r="BQ7" s="64">
        <v>156.69999999999999</v>
      </c>
      <c r="BR7" s="64">
        <v>100</v>
      </c>
      <c r="BS7" s="64">
        <v>0</v>
      </c>
      <c r="BT7" s="64">
        <v>35.799999999999997</v>
      </c>
      <c r="BU7" s="64">
        <v>0</v>
      </c>
      <c r="BV7" s="64">
        <v>9.6999999999999993</v>
      </c>
      <c r="BW7" s="64">
        <v>1.7</v>
      </c>
      <c r="BX7" s="64">
        <v>76.599999999999994</v>
      </c>
      <c r="BY7" s="64">
        <v>102.5</v>
      </c>
      <c r="BZ7" s="64">
        <v>90.4</v>
      </c>
      <c r="CA7" s="64">
        <v>86.1</v>
      </c>
      <c r="CB7" s="64">
        <v>62.9</v>
      </c>
      <c r="CC7" s="64">
        <v>0</v>
      </c>
      <c r="CD7" s="64">
        <v>0</v>
      </c>
      <c r="CE7" s="64">
        <v>0</v>
      </c>
      <c r="CF7" s="64">
        <v>0</v>
      </c>
      <c r="CG7" s="64">
        <v>0</v>
      </c>
      <c r="CH7" s="64">
        <v>0</v>
      </c>
      <c r="CI7" s="64">
        <v>17.7</v>
      </c>
      <c r="CJ7" s="64">
        <v>15.7</v>
      </c>
      <c r="CK7" s="64">
        <v>13.6</v>
      </c>
      <c r="CL7" s="64">
        <v>14.6</v>
      </c>
      <c r="CM7" s="64">
        <v>14.5</v>
      </c>
      <c r="CN7" s="64">
        <v>522.4</v>
      </c>
      <c r="CO7" s="64">
        <v>881.3</v>
      </c>
      <c r="CP7" s="64">
        <v>597.6</v>
      </c>
      <c r="CQ7" s="64">
        <v>741.5</v>
      </c>
      <c r="CR7" s="64">
        <v>675.7</v>
      </c>
      <c r="CS7" s="64">
        <v>183</v>
      </c>
      <c r="CT7" s="64">
        <v>181.8</v>
      </c>
      <c r="CU7" s="64">
        <v>177.3</v>
      </c>
      <c r="CV7" s="64">
        <v>180</v>
      </c>
      <c r="CW7" s="64">
        <v>180.1</v>
      </c>
      <c r="CX7" s="64">
        <v>0</v>
      </c>
      <c r="CY7" s="64">
        <v>0</v>
      </c>
      <c r="CZ7" s="64">
        <v>0</v>
      </c>
      <c r="DA7" s="64">
        <v>0</v>
      </c>
      <c r="DB7" s="64">
        <v>0</v>
      </c>
      <c r="DC7" s="64">
        <v>9.6999999999999993</v>
      </c>
      <c r="DD7" s="64">
        <v>8.6999999999999993</v>
      </c>
      <c r="DE7" s="64">
        <v>7.7</v>
      </c>
      <c r="DF7" s="64">
        <v>8.1</v>
      </c>
      <c r="DG7" s="64">
        <v>8</v>
      </c>
      <c r="DH7" s="64">
        <v>0</v>
      </c>
      <c r="DI7" s="64">
        <v>0</v>
      </c>
      <c r="DJ7" s="64">
        <v>0</v>
      </c>
      <c r="DK7" s="64">
        <v>0</v>
      </c>
      <c r="DL7" s="64">
        <v>0</v>
      </c>
      <c r="DM7" s="64">
        <v>37.5</v>
      </c>
      <c r="DN7" s="64">
        <v>30.9</v>
      </c>
      <c r="DO7" s="64">
        <v>27</v>
      </c>
      <c r="DP7" s="64">
        <v>22.5</v>
      </c>
      <c r="DQ7" s="64">
        <v>21.9</v>
      </c>
      <c r="DR7" s="64">
        <v>85.4</v>
      </c>
      <c r="DS7" s="64">
        <v>89.2</v>
      </c>
      <c r="DT7" s="64">
        <v>90.1</v>
      </c>
      <c r="DU7" s="64">
        <v>90.9</v>
      </c>
      <c r="DV7" s="64">
        <v>87.2</v>
      </c>
      <c r="DW7" s="64">
        <v>69.7</v>
      </c>
      <c r="DX7" s="64">
        <v>79.3</v>
      </c>
      <c r="DY7" s="64">
        <v>78.900000000000006</v>
      </c>
      <c r="DZ7" s="64">
        <v>78.400000000000006</v>
      </c>
      <c r="EA7" s="64">
        <v>77.8</v>
      </c>
      <c r="EB7" s="66">
        <v>1038.6500000000001</v>
      </c>
      <c r="EC7" s="66">
        <v>881.29</v>
      </c>
      <c r="ED7" s="66">
        <v>991.08</v>
      </c>
      <c r="EE7" s="66">
        <v>918.07</v>
      </c>
      <c r="EF7" s="66">
        <v>933.24</v>
      </c>
      <c r="EG7" s="66">
        <v>323.98</v>
      </c>
      <c r="EH7" s="66">
        <v>332.02</v>
      </c>
      <c r="EI7" s="66">
        <v>335.14</v>
      </c>
      <c r="EJ7" s="66">
        <v>358.33</v>
      </c>
      <c r="EK7" s="66">
        <v>373.07</v>
      </c>
      <c r="EL7" s="66">
        <v>792.9</v>
      </c>
      <c r="EM7" s="66">
        <v>1169.03</v>
      </c>
      <c r="EN7" s="66">
        <v>881.51</v>
      </c>
      <c r="EO7" s="66">
        <v>1006.95</v>
      </c>
      <c r="EP7" s="66">
        <v>949.24</v>
      </c>
      <c r="EQ7" s="66">
        <v>352.53</v>
      </c>
      <c r="ER7" s="66">
        <v>359.46</v>
      </c>
      <c r="ES7" s="66">
        <v>362.31</v>
      </c>
      <c r="ET7" s="66">
        <v>374.83</v>
      </c>
      <c r="EU7" s="66">
        <v>396.17</v>
      </c>
      <c r="EV7" s="66">
        <v>497.03</v>
      </c>
      <c r="EW7" s="66">
        <v>830.65</v>
      </c>
      <c r="EX7" s="66">
        <v>689.74</v>
      </c>
      <c r="EY7" s="66">
        <v>754.46</v>
      </c>
      <c r="EZ7" s="66">
        <v>741.95</v>
      </c>
      <c r="FA7" s="66">
        <v>206.87</v>
      </c>
      <c r="FB7" s="66">
        <v>207.04</v>
      </c>
      <c r="FC7" s="66">
        <v>210.1</v>
      </c>
      <c r="FD7" s="66">
        <v>216.4</v>
      </c>
      <c r="FE7" s="66">
        <v>224.58</v>
      </c>
      <c r="FF7" s="64">
        <v>48.7</v>
      </c>
      <c r="FG7" s="64">
        <v>41.7</v>
      </c>
      <c r="FH7" s="64">
        <v>47.9</v>
      </c>
      <c r="FI7" s="64">
        <v>43.8</v>
      </c>
      <c r="FJ7" s="64">
        <v>44.9</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130.4</v>
      </c>
      <c r="AW11" s="75">
        <f>AX7</f>
        <v>74.900000000000006</v>
      </c>
      <c r="AX11" s="75">
        <f>AY7</f>
        <v>111.8</v>
      </c>
      <c r="AY11" s="75">
        <f>AZ7</f>
        <v>90.6</v>
      </c>
      <c r="AZ11" s="75">
        <f>BA7</f>
        <v>97.8</v>
      </c>
      <c r="BA11" s="71"/>
      <c r="BB11" s="72"/>
      <c r="BC11" s="71"/>
      <c r="BD11" s="71"/>
      <c r="BE11" s="71"/>
      <c r="BF11" s="74" t="s">
        <v>110</v>
      </c>
      <c r="BG11" s="75">
        <f>BH7</f>
        <v>8914.4</v>
      </c>
      <c r="BH11" s="75">
        <f>BI7</f>
        <v>5662.7</v>
      </c>
      <c r="BI11" s="75">
        <f>BJ7</f>
        <v>2939</v>
      </c>
      <c r="BJ11" s="75">
        <f>BK7</f>
        <v>4945.8</v>
      </c>
      <c r="BK11" s="75">
        <f>BL7</f>
        <v>3769.7</v>
      </c>
      <c r="BL11" s="71"/>
      <c r="BM11" s="71"/>
      <c r="BN11" s="71"/>
      <c r="BO11" s="71"/>
      <c r="BP11" s="71"/>
      <c r="BQ11" s="74" t="s">
        <v>111</v>
      </c>
      <c r="BR11" s="75">
        <f>BS7</f>
        <v>0</v>
      </c>
      <c r="BS11" s="75">
        <f>BT7</f>
        <v>35.799999999999997</v>
      </c>
      <c r="BT11" s="75">
        <f>BU7</f>
        <v>0</v>
      </c>
      <c r="BU11" s="75">
        <f>BV7</f>
        <v>9.6999999999999993</v>
      </c>
      <c r="BV11" s="75">
        <f>BW7</f>
        <v>1.7</v>
      </c>
      <c r="BW11" s="71"/>
      <c r="BX11" s="71"/>
      <c r="BY11" s="71"/>
      <c r="BZ11" s="71"/>
      <c r="CA11" s="71"/>
      <c r="CB11" s="74" t="s">
        <v>112</v>
      </c>
      <c r="CC11" s="75">
        <f>CD7</f>
        <v>0</v>
      </c>
      <c r="CD11" s="75">
        <f>CE7</f>
        <v>0</v>
      </c>
      <c r="CE11" s="75">
        <f>CF7</f>
        <v>0</v>
      </c>
      <c r="CF11" s="75">
        <f>CG7</f>
        <v>0</v>
      </c>
      <c r="CG11" s="75">
        <f>CH7</f>
        <v>0</v>
      </c>
      <c r="CH11" s="71"/>
      <c r="CI11" s="71"/>
      <c r="CJ11" s="71"/>
      <c r="CK11" s="71"/>
      <c r="CL11" s="71"/>
      <c r="CM11" s="71"/>
      <c r="CN11" s="71"/>
      <c r="CO11" s="71"/>
      <c r="CP11" s="71"/>
      <c r="CQ11" s="71"/>
      <c r="CR11" s="71"/>
      <c r="CS11" s="71"/>
      <c r="CT11" s="71"/>
      <c r="CU11" s="71"/>
      <c r="CV11" s="74" t="s">
        <v>109</v>
      </c>
      <c r="CW11" s="75">
        <f>CX7</f>
        <v>0</v>
      </c>
      <c r="CX11" s="75">
        <f>CY7</f>
        <v>0</v>
      </c>
      <c r="CY11" s="75">
        <f>CZ7</f>
        <v>0</v>
      </c>
      <c r="CZ11" s="75">
        <f>DA7</f>
        <v>0</v>
      </c>
      <c r="DA11" s="75">
        <f>DB7</f>
        <v>0</v>
      </c>
      <c r="DB11" s="71"/>
      <c r="DC11" s="71"/>
      <c r="DD11" s="71"/>
      <c r="DE11" s="71"/>
      <c r="DF11" s="74" t="s">
        <v>109</v>
      </c>
      <c r="DG11" s="75">
        <f>DH7</f>
        <v>0</v>
      </c>
      <c r="DH11" s="75">
        <f>DI7</f>
        <v>0</v>
      </c>
      <c r="DI11" s="75">
        <f>DJ7</f>
        <v>0</v>
      </c>
      <c r="DJ11" s="75">
        <f>DK7</f>
        <v>0</v>
      </c>
      <c r="DK11" s="75">
        <f>DL7</f>
        <v>0</v>
      </c>
      <c r="DL11" s="71"/>
      <c r="DM11" s="71"/>
      <c r="DN11" s="71"/>
      <c r="DO11" s="71"/>
      <c r="DP11" s="74" t="s">
        <v>110</v>
      </c>
      <c r="DQ11" s="75">
        <f>DR7</f>
        <v>85.4</v>
      </c>
      <c r="DR11" s="75">
        <f>DS7</f>
        <v>89.2</v>
      </c>
      <c r="DS11" s="75">
        <f>DT7</f>
        <v>90.1</v>
      </c>
      <c r="DT11" s="75">
        <f>DU7</f>
        <v>90.9</v>
      </c>
      <c r="DU11" s="75">
        <f>DV7</f>
        <v>87.2</v>
      </c>
      <c r="DV11" s="71"/>
      <c r="DW11" s="71"/>
      <c r="DX11" s="71"/>
      <c r="DY11" s="71"/>
      <c r="DZ11" s="74" t="s">
        <v>113</v>
      </c>
      <c r="EA11" s="76">
        <f>EB7</f>
        <v>1038.6500000000001</v>
      </c>
      <c r="EB11" s="76">
        <f>EC7</f>
        <v>881.29</v>
      </c>
      <c r="EC11" s="76">
        <f>ED7</f>
        <v>991.08</v>
      </c>
      <c r="ED11" s="76">
        <f>EE7</f>
        <v>918.07</v>
      </c>
      <c r="EE11" s="76">
        <f>EF7</f>
        <v>933.24</v>
      </c>
      <c r="EF11" s="71"/>
      <c r="EG11" s="71"/>
      <c r="EH11" s="71"/>
      <c r="EI11" s="71"/>
      <c r="EJ11" s="74" t="s">
        <v>113</v>
      </c>
      <c r="EK11" s="76">
        <f>EL7</f>
        <v>792.9</v>
      </c>
      <c r="EL11" s="76">
        <f>EM7</f>
        <v>1169.03</v>
      </c>
      <c r="EM11" s="76">
        <f>EN7</f>
        <v>881.51</v>
      </c>
      <c r="EN11" s="76">
        <f>EO7</f>
        <v>1006.95</v>
      </c>
      <c r="EO11" s="76">
        <f>EP7</f>
        <v>949.24</v>
      </c>
      <c r="EP11" s="71"/>
      <c r="EQ11" s="71"/>
      <c r="ER11" s="71"/>
      <c r="ES11" s="71"/>
      <c r="ET11" s="74" t="s">
        <v>109</v>
      </c>
      <c r="EU11" s="76">
        <f>EV7</f>
        <v>497.03</v>
      </c>
      <c r="EV11" s="76">
        <f>EW7</f>
        <v>830.65</v>
      </c>
      <c r="EW11" s="76">
        <f>EX7</f>
        <v>689.74</v>
      </c>
      <c r="EX11" s="76">
        <f>EY7</f>
        <v>754.46</v>
      </c>
      <c r="EY11" s="76">
        <f>EZ7</f>
        <v>741.95</v>
      </c>
      <c r="EZ11" s="71"/>
      <c r="FA11" s="71"/>
      <c r="FB11" s="71"/>
      <c r="FC11" s="71"/>
      <c r="FD11" s="74" t="s">
        <v>109</v>
      </c>
      <c r="FE11" s="75">
        <f>FF7</f>
        <v>48.7</v>
      </c>
      <c r="FF11" s="75">
        <f>FG7</f>
        <v>41.7</v>
      </c>
      <c r="FG11" s="75">
        <f>FH7</f>
        <v>47.9</v>
      </c>
      <c r="FH11" s="75">
        <f>FI7</f>
        <v>43.8</v>
      </c>
      <c r="FI11" s="75">
        <f>FJ7</f>
        <v>44.9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131</v>
      </c>
      <c r="AL12" s="75">
        <f>AM7</f>
        <v>75.599999999999994</v>
      </c>
      <c r="AM12" s="75">
        <f>AN7</f>
        <v>112.4</v>
      </c>
      <c r="AN12" s="75">
        <f>AO7</f>
        <v>91.2</v>
      </c>
      <c r="AO12" s="75">
        <f>AP7</f>
        <v>98.3</v>
      </c>
      <c r="AP12" s="71"/>
      <c r="AQ12" s="71"/>
      <c r="AR12" s="71"/>
      <c r="AS12" s="71"/>
      <c r="AT12" s="71"/>
      <c r="AU12" s="74" t="s">
        <v>114</v>
      </c>
      <c r="AV12" s="75">
        <f>BB7</f>
        <v>93.5</v>
      </c>
      <c r="AW12" s="75">
        <f>BC7</f>
        <v>93.3</v>
      </c>
      <c r="AX12" s="75">
        <f>BD7</f>
        <v>95.5</v>
      </c>
      <c r="AY12" s="75">
        <f>BE7</f>
        <v>94.2</v>
      </c>
      <c r="AZ12" s="75">
        <f>BF7</f>
        <v>94</v>
      </c>
      <c r="BA12" s="71"/>
      <c r="BB12" s="72"/>
      <c r="BC12" s="71"/>
      <c r="BD12" s="71"/>
      <c r="BE12" s="71"/>
      <c r="BF12" s="74" t="s">
        <v>115</v>
      </c>
      <c r="BG12" s="75">
        <f>BM7</f>
        <v>196.1</v>
      </c>
      <c r="BH12" s="75">
        <f>BN7</f>
        <v>96.5</v>
      </c>
      <c r="BI12" s="75">
        <f>BO7</f>
        <v>97.7</v>
      </c>
      <c r="BJ12" s="75">
        <f>BP7</f>
        <v>100</v>
      </c>
      <c r="BK12" s="75">
        <f>BQ7</f>
        <v>156.69999999999999</v>
      </c>
      <c r="BL12" s="71"/>
      <c r="BM12" s="71"/>
      <c r="BN12" s="71"/>
      <c r="BO12" s="71"/>
      <c r="BP12" s="71"/>
      <c r="BQ12" s="74" t="s">
        <v>115</v>
      </c>
      <c r="BR12" s="75">
        <f>BX7</f>
        <v>76.599999999999994</v>
      </c>
      <c r="BS12" s="75">
        <f>BY7</f>
        <v>102.5</v>
      </c>
      <c r="BT12" s="75">
        <f>BZ7</f>
        <v>90.4</v>
      </c>
      <c r="BU12" s="75">
        <f>CA7</f>
        <v>86.1</v>
      </c>
      <c r="BV12" s="75">
        <f>CB7</f>
        <v>62.9</v>
      </c>
      <c r="BW12" s="71"/>
      <c r="BX12" s="71"/>
      <c r="BY12" s="71"/>
      <c r="BZ12" s="71"/>
      <c r="CA12" s="71"/>
      <c r="CB12" s="74" t="s">
        <v>116</v>
      </c>
      <c r="CC12" s="75">
        <f>CN7</f>
        <v>522.4</v>
      </c>
      <c r="CD12" s="75">
        <f>CO7</f>
        <v>881.3</v>
      </c>
      <c r="CE12" s="75">
        <f>CP7</f>
        <v>597.6</v>
      </c>
      <c r="CF12" s="75">
        <f>CQ7</f>
        <v>741.5</v>
      </c>
      <c r="CG12" s="75">
        <f>CR7</f>
        <v>675.7</v>
      </c>
      <c r="CH12" s="71"/>
      <c r="CI12" s="71"/>
      <c r="CJ12" s="71"/>
      <c r="CK12" s="71"/>
      <c r="CL12" s="71"/>
      <c r="CM12" s="71"/>
      <c r="CN12" s="71"/>
      <c r="CO12" s="71"/>
      <c r="CP12" s="71"/>
      <c r="CQ12" s="71"/>
      <c r="CR12" s="71"/>
      <c r="CS12" s="71"/>
      <c r="CT12" s="71"/>
      <c r="CU12" s="71"/>
      <c r="CV12" s="74" t="s">
        <v>115</v>
      </c>
      <c r="CW12" s="75">
        <f>DC7</f>
        <v>9.6999999999999993</v>
      </c>
      <c r="CX12" s="75">
        <f>DD7</f>
        <v>8.6999999999999993</v>
      </c>
      <c r="CY12" s="75">
        <f>DE7</f>
        <v>7.7</v>
      </c>
      <c r="CZ12" s="75">
        <f>DF7</f>
        <v>8.1</v>
      </c>
      <c r="DA12" s="75">
        <f>DG7</f>
        <v>8</v>
      </c>
      <c r="DB12" s="71"/>
      <c r="DC12" s="71"/>
      <c r="DD12" s="71"/>
      <c r="DE12" s="71"/>
      <c r="DF12" s="74" t="s">
        <v>115</v>
      </c>
      <c r="DG12" s="75">
        <f>DM7</f>
        <v>37.5</v>
      </c>
      <c r="DH12" s="75">
        <f>DN7</f>
        <v>30.9</v>
      </c>
      <c r="DI12" s="75">
        <f>DO7</f>
        <v>27</v>
      </c>
      <c r="DJ12" s="75">
        <f>DP7</f>
        <v>22.5</v>
      </c>
      <c r="DK12" s="75">
        <f>DQ7</f>
        <v>21.9</v>
      </c>
      <c r="DL12" s="71"/>
      <c r="DM12" s="71"/>
      <c r="DN12" s="71"/>
      <c r="DO12" s="71"/>
      <c r="DP12" s="74" t="s">
        <v>117</v>
      </c>
      <c r="DQ12" s="75">
        <f>DW7</f>
        <v>69.7</v>
      </c>
      <c r="DR12" s="75">
        <f>DX7</f>
        <v>79.3</v>
      </c>
      <c r="DS12" s="75">
        <f>DY7</f>
        <v>78.900000000000006</v>
      </c>
      <c r="DT12" s="75">
        <f>DZ7</f>
        <v>78.400000000000006</v>
      </c>
      <c r="DU12" s="75">
        <f>EA7</f>
        <v>77.8</v>
      </c>
      <c r="DV12" s="71"/>
      <c r="DW12" s="71"/>
      <c r="DX12" s="71"/>
      <c r="DY12" s="71"/>
      <c r="DZ12" s="74" t="s">
        <v>115</v>
      </c>
      <c r="EA12" s="76">
        <f>EG7</f>
        <v>323.98</v>
      </c>
      <c r="EB12" s="76">
        <f>EH7</f>
        <v>332.02</v>
      </c>
      <c r="EC12" s="76">
        <f>EI7</f>
        <v>335.14</v>
      </c>
      <c r="ED12" s="76">
        <f>EJ7</f>
        <v>358.33</v>
      </c>
      <c r="EE12" s="76">
        <f>EK7</f>
        <v>373.07</v>
      </c>
      <c r="EF12" s="71"/>
      <c r="EG12" s="71"/>
      <c r="EH12" s="71"/>
      <c r="EI12" s="71"/>
      <c r="EJ12" s="74" t="s">
        <v>115</v>
      </c>
      <c r="EK12" s="76">
        <f>EQ7</f>
        <v>352.53</v>
      </c>
      <c r="EL12" s="76">
        <f>ER7</f>
        <v>359.46</v>
      </c>
      <c r="EM12" s="76">
        <f>ES7</f>
        <v>362.31</v>
      </c>
      <c r="EN12" s="76">
        <f>ET7</f>
        <v>374.83</v>
      </c>
      <c r="EO12" s="76">
        <f>EU7</f>
        <v>396.17</v>
      </c>
      <c r="EP12" s="71"/>
      <c r="EQ12" s="71"/>
      <c r="ER12" s="71"/>
      <c r="ES12" s="71"/>
      <c r="ET12" s="74" t="s">
        <v>117</v>
      </c>
      <c r="EU12" s="76">
        <f>FA7</f>
        <v>206.87</v>
      </c>
      <c r="EV12" s="76">
        <f>FB7</f>
        <v>207.04</v>
      </c>
      <c r="EW12" s="76">
        <f>FC7</f>
        <v>210.1</v>
      </c>
      <c r="EX12" s="76">
        <f>FD7</f>
        <v>216.4</v>
      </c>
      <c r="EY12" s="76">
        <f>FE7</f>
        <v>224.58</v>
      </c>
      <c r="EZ12" s="71"/>
      <c r="FA12" s="71"/>
      <c r="FB12" s="71"/>
      <c r="FC12" s="71"/>
      <c r="FD12" s="74" t="s">
        <v>115</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118</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119</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120</v>
      </c>
      <c r="AV15" s="69"/>
      <c r="AW15" s="69"/>
      <c r="AX15" s="69"/>
      <c r="AY15" s="69"/>
      <c r="AZ15" s="69"/>
      <c r="BA15" s="2"/>
      <c r="BB15" s="67"/>
      <c r="BC15" s="2"/>
      <c r="BD15" s="2"/>
      <c r="BE15" s="2"/>
      <c r="BF15" s="67" t="s">
        <v>120</v>
      </c>
      <c r="BG15" s="69"/>
      <c r="BH15" s="69"/>
      <c r="BI15" s="69"/>
      <c r="BJ15" s="69"/>
      <c r="BK15" s="69"/>
      <c r="BL15" s="2"/>
      <c r="BM15" s="2"/>
      <c r="BN15" s="2"/>
      <c r="BO15" s="2"/>
      <c r="BP15" s="2"/>
      <c r="BQ15" s="67" t="s">
        <v>120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120</v>
      </c>
      <c r="CW15" s="69"/>
      <c r="CX15" s="69"/>
      <c r="CY15" s="69"/>
      <c r="CZ15" s="69"/>
      <c r="DA15" s="69"/>
      <c r="DB15" s="2"/>
      <c r="DC15" s="2"/>
      <c r="DD15" s="2"/>
      <c r="DE15" s="2"/>
      <c r="DF15" s="67" t="s">
        <v>120</v>
      </c>
      <c r="DG15" s="69"/>
      <c r="DH15" s="69"/>
      <c r="DI15" s="69"/>
      <c r="DJ15" s="69"/>
      <c r="DK15" s="69"/>
      <c r="DL15" s="2"/>
      <c r="DM15" s="2"/>
      <c r="DN15" s="2"/>
      <c r="DO15" s="2"/>
      <c r="DP15" s="67" t="s">
        <v>120</v>
      </c>
      <c r="DQ15" s="69"/>
      <c r="DR15" s="69"/>
      <c r="DS15" s="69"/>
      <c r="DT15" s="69"/>
      <c r="DU15" s="69"/>
      <c r="DV15" s="2"/>
      <c r="DW15" s="2"/>
      <c r="DX15" s="2"/>
      <c r="DY15" s="2"/>
      <c r="DZ15" s="67" t="s">
        <v>120</v>
      </c>
      <c r="EA15" s="69"/>
      <c r="EB15" s="69"/>
      <c r="EC15" s="69"/>
      <c r="ED15" s="69"/>
      <c r="EE15" s="69"/>
      <c r="EF15" s="2"/>
      <c r="EG15" s="2"/>
      <c r="EH15" s="2"/>
      <c r="EI15" s="2"/>
      <c r="EJ15" s="67" t="s">
        <v>120</v>
      </c>
      <c r="EK15" s="69"/>
      <c r="EL15" s="69"/>
      <c r="EM15" s="69"/>
      <c r="EN15" s="69"/>
      <c r="EO15" s="69"/>
      <c r="EP15" s="2"/>
      <c r="EQ15" s="2"/>
      <c r="ER15" s="2"/>
      <c r="ES15" s="2"/>
      <c r="ET15" s="67" t="s">
        <v>120</v>
      </c>
      <c r="EU15" s="69"/>
      <c r="EV15" s="69"/>
      <c r="EW15" s="69"/>
      <c r="EX15" s="69"/>
      <c r="EY15" s="69"/>
      <c r="EZ15" s="2"/>
      <c r="FA15" s="2"/>
      <c r="FB15" s="2"/>
      <c r="FC15" s="2"/>
      <c r="FD15" s="67" t="s">
        <v>120</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120</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120</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130.4</v>
      </c>
      <c r="AW17" s="79">
        <f>IF(AX7="-",NA(),AX7)</f>
        <v>74.900000000000006</v>
      </c>
      <c r="AX17" s="79">
        <f>IF(AY7="-",NA(),AY7)</f>
        <v>111.8</v>
      </c>
      <c r="AY17" s="79">
        <f>IF(AZ7="-",NA(),AZ7)</f>
        <v>90.6</v>
      </c>
      <c r="AZ17" s="79">
        <f>IF(BA7="-",NA(),BA7)</f>
        <v>97.8</v>
      </c>
      <c r="BA17" s="2"/>
      <c r="BB17" s="67"/>
      <c r="BC17" s="2"/>
      <c r="BD17" s="2"/>
      <c r="BE17" s="2"/>
      <c r="BF17" s="78" t="s">
        <v>109</v>
      </c>
      <c r="BG17" s="79">
        <f>IF(BH7="-",NA(),BH7)</f>
        <v>8914.4</v>
      </c>
      <c r="BH17" s="79">
        <f>IF(BI7="-",NA(),BI7)</f>
        <v>5662.7</v>
      </c>
      <c r="BI17" s="79">
        <f>IF(BJ7="-",NA(),BJ7)</f>
        <v>2939</v>
      </c>
      <c r="BJ17" s="79">
        <f>IF(BK7="-",NA(),BK7)</f>
        <v>4945.8</v>
      </c>
      <c r="BK17" s="79">
        <f>IF(BL7="-",NA(),BL7)</f>
        <v>3769.7</v>
      </c>
      <c r="BL17" s="2"/>
      <c r="BM17" s="2"/>
      <c r="BN17" s="2"/>
      <c r="BO17" s="2"/>
      <c r="BP17" s="2"/>
      <c r="BQ17" s="78" t="s">
        <v>109</v>
      </c>
      <c r="BR17" s="79">
        <f>IF(BS7="-",NA(),BS7)</f>
        <v>0</v>
      </c>
      <c r="BS17" s="79">
        <f>IF(BT7="-",NA(),BT7)</f>
        <v>35.799999999999997</v>
      </c>
      <c r="BT17" s="79">
        <f>IF(BU7="-",NA(),BU7)</f>
        <v>0</v>
      </c>
      <c r="BU17" s="79">
        <f>IF(BV7="-",NA(),BV7)</f>
        <v>9.6999999999999993</v>
      </c>
      <c r="BV17" s="79">
        <f>IF(BW7="-",NA(),BW7)</f>
        <v>1.7</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0</v>
      </c>
      <c r="CX17" s="79">
        <f>IF(CY7="-",NA(),CY7)</f>
        <v>0</v>
      </c>
      <c r="CY17" s="79">
        <f>IF(CZ7="-",NA(),CZ7)</f>
        <v>0</v>
      </c>
      <c r="CZ17" s="79">
        <f>IF(DA7="-",NA(),DA7)</f>
        <v>0</v>
      </c>
      <c r="DA17" s="79">
        <f>IF(DB7="-",NA(),DB7)</f>
        <v>0</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85.4</v>
      </c>
      <c r="DR17" s="79">
        <f>IF(DS7="-",NA(),DS7)</f>
        <v>89.2</v>
      </c>
      <c r="DS17" s="79">
        <f>IF(DT7="-",NA(),DT7)</f>
        <v>90.1</v>
      </c>
      <c r="DT17" s="79">
        <f>IF(DU7="-",NA(),DU7)</f>
        <v>90.9</v>
      </c>
      <c r="DU17" s="79">
        <f>IF(DV7="-",NA(),DV7)</f>
        <v>87.2</v>
      </c>
      <c r="DV17" s="2"/>
      <c r="DW17" s="2"/>
      <c r="DX17" s="2"/>
      <c r="DY17" s="2"/>
      <c r="DZ17" s="78" t="s">
        <v>109</v>
      </c>
      <c r="EA17" s="80">
        <f>IF(EB7="-",NA(),EB7)</f>
        <v>1038.6500000000001</v>
      </c>
      <c r="EB17" s="80">
        <f>IF(EC7="-",NA(),EC7)</f>
        <v>881.29</v>
      </c>
      <c r="EC17" s="80">
        <f>IF(ED7="-",NA(),ED7)</f>
        <v>991.08</v>
      </c>
      <c r="ED17" s="80">
        <f>IF(EE7="-",NA(),EE7)</f>
        <v>918.07</v>
      </c>
      <c r="EE17" s="80">
        <f>IF(EF7="-",NA(),EF7)</f>
        <v>933.24</v>
      </c>
      <c r="EF17" s="2"/>
      <c r="EG17" s="2"/>
      <c r="EH17" s="2"/>
      <c r="EI17" s="2"/>
      <c r="EJ17" s="78" t="s">
        <v>109</v>
      </c>
      <c r="EK17" s="80">
        <f>IF(EL7="-",NA(),EL7)</f>
        <v>792.9</v>
      </c>
      <c r="EL17" s="80">
        <f>IF(EM7="-",NA(),EM7)</f>
        <v>1169.03</v>
      </c>
      <c r="EM17" s="80">
        <f>IF(EN7="-",NA(),EN7)</f>
        <v>881.51</v>
      </c>
      <c r="EN17" s="80">
        <f>IF(EO7="-",NA(),EO7)</f>
        <v>1006.95</v>
      </c>
      <c r="EO17" s="80">
        <f>IF(EP7="-",NA(),EP7)</f>
        <v>949.24</v>
      </c>
      <c r="EP17" s="2"/>
      <c r="EQ17" s="2"/>
      <c r="ER17" s="2"/>
      <c r="ES17" s="2"/>
      <c r="ET17" s="78" t="s">
        <v>109</v>
      </c>
      <c r="EU17" s="80">
        <f>IF(EV7="-",NA(),EV7)</f>
        <v>497.03</v>
      </c>
      <c r="EV17" s="80">
        <f>IF(EW7="-",NA(),EW7)</f>
        <v>830.65</v>
      </c>
      <c r="EW17" s="80">
        <f>IF(EX7="-",NA(),EX7)</f>
        <v>689.74</v>
      </c>
      <c r="EX17" s="80">
        <f>IF(EY7="-",NA(),EY7)</f>
        <v>754.46</v>
      </c>
      <c r="EY17" s="80">
        <f>IF(EZ7="-",NA(),EZ7)</f>
        <v>741.95</v>
      </c>
      <c r="EZ17" s="2"/>
      <c r="FA17" s="2"/>
      <c r="FB17" s="2"/>
      <c r="FC17" s="2"/>
      <c r="FD17" s="78" t="s">
        <v>109</v>
      </c>
      <c r="FE17" s="79">
        <f>IF(FF7="-",NA(),FF7)</f>
        <v>48.7</v>
      </c>
      <c r="FF17" s="79">
        <f>IF(FG7="-",NA(),FG7)</f>
        <v>41.7</v>
      </c>
      <c r="FG17" s="79">
        <f>IF(FH7="-",NA(),FH7)</f>
        <v>47.9</v>
      </c>
      <c r="FH17" s="79">
        <f>IF(FI7="-",NA(),FI7)</f>
        <v>43.8</v>
      </c>
      <c r="FI17" s="79">
        <f>IF(FJ7="-",NA(),FJ7)</f>
        <v>44.9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131</v>
      </c>
      <c r="AL18" s="79">
        <f>IF(AM7="-",NA(),AM7)</f>
        <v>75.599999999999994</v>
      </c>
      <c r="AM18" s="79">
        <f>IF(AN7="-",NA(),AN7)</f>
        <v>112.4</v>
      </c>
      <c r="AN18" s="79">
        <f>IF(AO7="-",NA(),AO7)</f>
        <v>91.2</v>
      </c>
      <c r="AO18" s="79">
        <f>IF(AP7="-",NA(),AP7)</f>
        <v>98.3</v>
      </c>
      <c r="AP18" s="2"/>
      <c r="AQ18" s="2"/>
      <c r="AR18" s="2"/>
      <c r="AS18" s="2"/>
      <c r="AT18" s="2"/>
      <c r="AU18" s="78" t="s">
        <v>115</v>
      </c>
      <c r="AV18" s="79">
        <f>IF(BB7="-",NA(),BB7)</f>
        <v>93.5</v>
      </c>
      <c r="AW18" s="79">
        <f>IF(BC7="-",NA(),BC7)</f>
        <v>93.3</v>
      </c>
      <c r="AX18" s="79">
        <f>IF(BD7="-",NA(),BD7)</f>
        <v>95.5</v>
      </c>
      <c r="AY18" s="79">
        <f>IF(BE7="-",NA(),BE7)</f>
        <v>94.2</v>
      </c>
      <c r="AZ18" s="79">
        <f>IF(BF7="-",NA(),BF7)</f>
        <v>94</v>
      </c>
      <c r="BA18" s="2"/>
      <c r="BB18" s="2"/>
      <c r="BC18" s="2"/>
      <c r="BD18" s="2"/>
      <c r="BE18" s="2"/>
      <c r="BF18" s="78" t="s">
        <v>115</v>
      </c>
      <c r="BG18" s="79">
        <f>IF(BM7="-",NA(),BM7)</f>
        <v>196.1</v>
      </c>
      <c r="BH18" s="79">
        <f>IF(BN7="-",NA(),BN7)</f>
        <v>96.5</v>
      </c>
      <c r="BI18" s="79">
        <f>IF(BO7="-",NA(),BO7)</f>
        <v>97.7</v>
      </c>
      <c r="BJ18" s="79">
        <f>IF(BP7="-",NA(),BP7)</f>
        <v>100</v>
      </c>
      <c r="BK18" s="79">
        <f>IF(BQ7="-",NA(),BQ7)</f>
        <v>156.69999999999999</v>
      </c>
      <c r="BL18" s="2"/>
      <c r="BM18" s="2"/>
      <c r="BN18" s="2"/>
      <c r="BO18" s="2"/>
      <c r="BP18" s="2"/>
      <c r="BQ18" s="78" t="s">
        <v>115</v>
      </c>
      <c r="BR18" s="79">
        <f>IF(BX7="-",NA(),BX7)</f>
        <v>76.599999999999994</v>
      </c>
      <c r="BS18" s="79">
        <f>IF(BY7="-",NA(),BY7)</f>
        <v>102.5</v>
      </c>
      <c r="BT18" s="79">
        <f>IF(BZ7="-",NA(),BZ7)</f>
        <v>90.4</v>
      </c>
      <c r="BU18" s="79">
        <f>IF(CA7="-",NA(),CA7)</f>
        <v>86.1</v>
      </c>
      <c r="BV18" s="79">
        <f>IF(CB7="-",NA(),CB7)</f>
        <v>62.9</v>
      </c>
      <c r="BW18" s="2"/>
      <c r="BX18" s="2"/>
      <c r="BY18" s="2"/>
      <c r="BZ18" s="2"/>
      <c r="CA18" s="2"/>
      <c r="CB18" s="81" t="s">
        <v>112</v>
      </c>
      <c r="CC18" s="79">
        <f>IF(CC11="-",NA(),CC11)</f>
        <v>0</v>
      </c>
      <c r="CD18" s="79">
        <f t="shared" ref="CD18:CG18" si="4">IF(CD11="-",NA(),CD11)</f>
        <v>0</v>
      </c>
      <c r="CE18" s="79">
        <f t="shared" si="4"/>
        <v>0</v>
      </c>
      <c r="CF18" s="79">
        <f t="shared" si="4"/>
        <v>0</v>
      </c>
      <c r="CG18" s="79">
        <f t="shared" si="4"/>
        <v>0</v>
      </c>
      <c r="CH18" s="2"/>
      <c r="CI18" s="2"/>
      <c r="CJ18" s="2"/>
      <c r="CK18" s="2"/>
      <c r="CL18" s="2"/>
      <c r="CM18" s="2"/>
      <c r="CN18" s="2"/>
      <c r="CO18" s="2"/>
      <c r="CP18" s="2"/>
      <c r="CQ18" s="2"/>
      <c r="CR18" s="2"/>
      <c r="CS18" s="2"/>
      <c r="CT18" s="2"/>
      <c r="CU18" s="2"/>
      <c r="CV18" s="78" t="s">
        <v>115</v>
      </c>
      <c r="CW18" s="79">
        <f>IF(DC7="-",NA(),DC7)</f>
        <v>9.6999999999999993</v>
      </c>
      <c r="CX18" s="79">
        <f>IF(DD7="-",NA(),DD7)</f>
        <v>8.6999999999999993</v>
      </c>
      <c r="CY18" s="79">
        <f>IF(DE7="-",NA(),DE7)</f>
        <v>7.7</v>
      </c>
      <c r="CZ18" s="79">
        <f>IF(DF7="-",NA(),DF7)</f>
        <v>8.1</v>
      </c>
      <c r="DA18" s="79">
        <f>IF(DG7="-",NA(),DG7)</f>
        <v>8</v>
      </c>
      <c r="DB18" s="2"/>
      <c r="DC18" s="2"/>
      <c r="DD18" s="2"/>
      <c r="DE18" s="2"/>
      <c r="DF18" s="78" t="s">
        <v>121</v>
      </c>
      <c r="DG18" s="79">
        <f>IF(DM7="-",NA(),DM7)</f>
        <v>37.5</v>
      </c>
      <c r="DH18" s="79">
        <f>IF(DN7="-",NA(),DN7)</f>
        <v>30.9</v>
      </c>
      <c r="DI18" s="79">
        <f>IF(DO7="-",NA(),DO7)</f>
        <v>27</v>
      </c>
      <c r="DJ18" s="79">
        <f>IF(DP7="-",NA(),DP7)</f>
        <v>22.5</v>
      </c>
      <c r="DK18" s="79">
        <f>IF(DQ7="-",NA(),DQ7)</f>
        <v>21.9</v>
      </c>
      <c r="DL18" s="2"/>
      <c r="DM18" s="2"/>
      <c r="DN18" s="2"/>
      <c r="DO18" s="2"/>
      <c r="DP18" s="78" t="s">
        <v>115</v>
      </c>
      <c r="DQ18" s="79">
        <f>IF(DW7="-",NA(),DW7)</f>
        <v>69.7</v>
      </c>
      <c r="DR18" s="79">
        <f>IF(DX7="-",NA(),DX7)</f>
        <v>79.3</v>
      </c>
      <c r="DS18" s="79">
        <f>IF(DY7="-",NA(),DY7)</f>
        <v>78.900000000000006</v>
      </c>
      <c r="DT18" s="79">
        <f>IF(DZ7="-",NA(),DZ7)</f>
        <v>78.400000000000006</v>
      </c>
      <c r="DU18" s="79">
        <f>IF(EA7="-",NA(),EA7)</f>
        <v>77.8</v>
      </c>
      <c r="DV18" s="2"/>
      <c r="DW18" s="2"/>
      <c r="DX18" s="2"/>
      <c r="DY18" s="2"/>
      <c r="DZ18" s="78" t="s">
        <v>115</v>
      </c>
      <c r="EA18" s="80">
        <f>IF(EG7="-",NA(),EG7)</f>
        <v>323.98</v>
      </c>
      <c r="EB18" s="80">
        <f>IF(EH7="-",NA(),EH7)</f>
        <v>332.02</v>
      </c>
      <c r="EC18" s="80">
        <f>IF(EI7="-",NA(),EI7)</f>
        <v>335.14</v>
      </c>
      <c r="ED18" s="80">
        <f>IF(EJ7="-",NA(),EJ7)</f>
        <v>358.33</v>
      </c>
      <c r="EE18" s="80">
        <f>IF(EK7="-",NA(),EK7)</f>
        <v>373.07</v>
      </c>
      <c r="EF18" s="2"/>
      <c r="EG18" s="2"/>
      <c r="EH18" s="2"/>
      <c r="EI18" s="2"/>
      <c r="EJ18" s="78" t="s">
        <v>115</v>
      </c>
      <c r="EK18" s="80">
        <f>IF(EQ7="-",NA(),EQ7)</f>
        <v>352.53</v>
      </c>
      <c r="EL18" s="80">
        <f>IF(ER7="-",NA(),ER7)</f>
        <v>359.46</v>
      </c>
      <c r="EM18" s="80">
        <f>IF(ES7="-",NA(),ES7)</f>
        <v>362.31</v>
      </c>
      <c r="EN18" s="80">
        <f>IF(ET7="-",NA(),ET7)</f>
        <v>374.83</v>
      </c>
      <c r="EO18" s="80">
        <f>IF(EU7="-",NA(),EU7)</f>
        <v>396.17</v>
      </c>
      <c r="EP18" s="2"/>
      <c r="EQ18" s="2"/>
      <c r="ER18" s="2"/>
      <c r="ES18" s="2"/>
      <c r="ET18" s="78" t="s">
        <v>115</v>
      </c>
      <c r="EU18" s="80">
        <f>IF(FA7="-",NA(),FA7)</f>
        <v>206.87</v>
      </c>
      <c r="EV18" s="80">
        <f>IF(FB7="-",NA(),FB7)</f>
        <v>207.04</v>
      </c>
      <c r="EW18" s="80">
        <f>IF(FC7="-",NA(),FC7)</f>
        <v>210.1</v>
      </c>
      <c r="EX18" s="80">
        <f>IF(FD7="-",NA(),FD7)</f>
        <v>216.4</v>
      </c>
      <c r="EY18" s="80">
        <f>IF(FE7="-",NA(),FE7)</f>
        <v>224.58</v>
      </c>
      <c r="EZ18" s="2"/>
      <c r="FA18" s="2"/>
      <c r="FB18" s="2"/>
      <c r="FC18" s="2"/>
      <c r="FD18" s="78" t="s">
        <v>115</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115</v>
      </c>
      <c r="AK19" s="79">
        <f>IF(AQ7="-",NA(),AQ7)</f>
        <v>103</v>
      </c>
      <c r="AL19" s="79">
        <f>IF(AR7="-",NA(),AR7)</f>
        <v>102.8</v>
      </c>
      <c r="AM19" s="79">
        <f>IF(AS7="-",NA(),AS7)</f>
        <v>104.1</v>
      </c>
      <c r="AN19" s="79">
        <f>IF(AT7="-",NA(),AT7)</f>
        <v>103.5</v>
      </c>
      <c r="AO19" s="79">
        <f>IF(AU7="-",NA(),AU7)</f>
        <v>103.3</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123</v>
      </c>
      <c r="CC19" s="79">
        <f t="shared" ref="CC19:CG21" si="5">IF(CC12="-",NA(),CC12)</f>
        <v>522.4</v>
      </c>
      <c r="CD19" s="79">
        <f t="shared" si="5"/>
        <v>881.3</v>
      </c>
      <c r="CE19" s="79">
        <f t="shared" si="5"/>
        <v>597.6</v>
      </c>
      <c r="CF19" s="79">
        <f t="shared" si="5"/>
        <v>741.5</v>
      </c>
      <c r="CG19" s="79">
        <f t="shared" si="5"/>
        <v>675.7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118</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119</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2019-01-24T02:14:08Z</cp:lastPrinted>
  <dcterms:created xsi:type="dcterms:W3CDTF">2018-12-07T10:52:48Z</dcterms:created>
  <dcterms:modified xsi:type="dcterms:W3CDTF">2019-01-24T02:18:47Z</dcterms:modified>
  <cp:category/>
</cp:coreProperties>
</file>